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<sst xmlns="http://schemas.openxmlformats.org/spreadsheetml/2006/main" count="95" uniqueCount="94">
  <si>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</si>
  <si>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</si>
  <si>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</si>
  <si>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</si>
  <si>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</si>
  <si>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</si>
  <si>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</si>
  <si>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</si>
  <si>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</si>
  <si>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</si>
  <si>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</si>
  <si>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</si>
  <si>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</si>
  <si>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</si>
  <si>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</si>
  <si>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</si>
  <si>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</si>
  <si>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</si>
  <si>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</si>
  <si>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</si>
  <si>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</si>
  <si>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</si>
  <si>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</si>
  <si>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</si>
  <si>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</si>
  <si>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</si>
  <si>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</si>
  <si>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</si>
  <si>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</si>
  <si>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</si>
  <si>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</si>
  <si>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</si>
  <si>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</si>
  <si>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</si>
  <si>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</si>
  <si>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</si>
  <si>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</si>
  <si>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</si>
  <si>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</si>
  <si>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</si>
  <si>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</si>
  <si>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</si>
  <si>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</si>
  <si>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</si>
  <si>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</si>
  <si>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</si>
  <si>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</si>
  <si>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</si>
  <si>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</si>
  <si>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</si>
  <si>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</si>
  <si>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</si>
  <si>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</si>
  <si>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</si>
  <si>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</si>
  <si>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</si>
  <si>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</si>
  <si>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</si>
  <si>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>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</si>
  <si>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</si>
  <si>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</si>
  <si>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</si>
  <si>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</si>
  <si>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</si>
  <si>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</si>
  <si>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</si>
  <si>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</si>
  <si>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</si>
  <si>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</si>
  <si>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</si>
  <si>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</si>
  <si>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</si>
  <si>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</si>
  <si>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</si>
  <si>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</si>
  <si>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</si>
  <si>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</si>
  <si>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</si>
  <si>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</si>
  <si>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</si>
  <si>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</si>
  <si>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</si>
  <si>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</si>
  <si>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</si>
  <si>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</si>
  <si>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</si>
  <si>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</si>
  <si>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</si>
  <si>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</si>
  <si>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>лесное хозяйство</t>
  </si>
  <si>
    <t xml:space="preserve">Исполнено 
</t>
  </si>
  <si>
    <t xml:space="preserve">План  на 2017 год 
</t>
  </si>
  <si>
    <t>дополнительное образование детей</t>
  </si>
  <si>
    <t xml:space="preserve"> Сведения о ходе исполнения  бюджета города Ачинска на 01.10.2017 года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</si>
</sst>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_-* #,##0.0_р_._-;\-* #,##0.0_р_._-;_-* &quot;-&quot;?_р_._-;_-@_-"/>
    <numFmt numFmtId="182" formatCode="_-* #,##0.00_р_._-;\-* #,##0.00_р_._-;_-* &quot;-&quot;?_р_._-;_-@_-"/>
    <numFmt numFmtId="183" formatCode="_-* #,##0.0_р_._-;\-* #,##0.0_р_._-;_-* &quot;-&quot;??_р_._-;_-@_-"/>
    <numFmt numFmtId="184" formatCode="_-* #,##0_р_._-;\-* #,##0_р_._-;_-* &quot;-&quot;??_р_._-;_-@_-"/>
    <numFmt numFmtId="185" formatCode="_(* #,##0.0_);_(* \(#,##0.0\);_(* &quot;-&quot;??_);_(@_)"/>
    <numFmt numFmtId="186" formatCode="_(* #,##0_);_(* \(#,##0\);_(* &quot;-&quot;??_);_(@_)"/>
    <numFmt numFmtId="187" formatCode="#,##0.00_р_."/>
    <numFmt numFmtId="188" formatCode="#,##0.0_р_."/>
    <numFmt numFmtId="189" formatCode="_-* #,##0_р_._-;\-* #,##0_р_._-;_-* &quot;-&quot;?_р_._-;_-@_-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;\-#,##0;#,##0"/>
    <numFmt numFmtId="197" formatCode="#,##0.0_р_.;[Red]\-#,##0.0_р_.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00000000"/>
    <numFmt numFmtId="204" formatCode="0.00000000"/>
    <numFmt numFmtId="205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198" fontId="1" fillId="0" borderId="0" xfId="0" applyNumberFormat="1" applyFont="1" applyAlignment="1">
      <alignment horizontal="center" wrapText="1"/>
    </xf>
    <xf numFmtId="198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195" fontId="7" fillId="34" borderId="10" xfId="0" applyNumberFormat="1" applyFont="1" applyFill="1" applyBorder="1" applyAlignment="1">
      <alignment horizontal="center" vertical="justify" wrapText="1"/>
    </xf>
    <xf numFmtId="195" fontId="7" fillId="34" borderId="10" xfId="0" applyNumberFormat="1" applyFont="1" applyFill="1" applyBorder="1" applyAlignment="1">
      <alignment horizontal="center" vertical="justify"/>
    </xf>
    <xf numFmtId="198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198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8">
      <selection activeCell="D22" sqref="D22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47" t="s">
        <v>93</v>
      </c>
      <c r="B3" s="47"/>
      <c r="C3" s="47"/>
      <c r="D3" s="47"/>
    </row>
    <row r="4" ht="14.25" customHeight="1">
      <c r="D4" s="5" t="s">
        <v>17</v>
      </c>
    </row>
    <row r="5" spans="1:5" ht="20.25" customHeight="1">
      <c r="A5" s="46" t="s">
        <v>9</v>
      </c>
      <c r="B5" s="46" t="s">
        <v>91</v>
      </c>
      <c r="C5" s="48" t="s">
        <v>90</v>
      </c>
      <c r="D5" s="46" t="s">
        <v>10</v>
      </c>
      <c r="E5" s="45"/>
    </row>
    <row r="6" spans="1:5" ht="17.25" customHeight="1">
      <c r="A6" s="46"/>
      <c r="B6" s="46"/>
      <c r="C6" s="48"/>
      <c r="D6" s="46"/>
      <c r="E6" s="45"/>
    </row>
    <row r="7" spans="1:5" ht="21" customHeight="1">
      <c r="A7" s="46"/>
      <c r="B7" s="46"/>
      <c r="C7" s="48"/>
      <c r="D7" s="46"/>
      <c r="E7" s="45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60</v>
      </c>
      <c r="B9" s="35">
        <f>B10+B26+B27+B28+B29</f>
        <v>2487646</v>
      </c>
      <c r="C9" s="35">
        <f>C10+C26+C27+C28+C29</f>
        <v>1689636</v>
      </c>
      <c r="D9" s="27">
        <f>C9/B9*100</f>
        <v>67.92107880301297</v>
      </c>
    </row>
    <row r="10" spans="1:4" s="2" customFormat="1" ht="18" customHeight="1">
      <c r="A10" s="23" t="s">
        <v>11</v>
      </c>
      <c r="B10" s="36">
        <f>B11+B12+B13+B14+B15+B16+B17+B18+B19+B20+B21+B22+B23+B24+B25</f>
        <v>1006843</v>
      </c>
      <c r="C10" s="36">
        <f>C11+C12+C13+C14+C15+C16+C17+C18+C19+C20+C21+C22+C23+C24+C25</f>
        <v>695601</v>
      </c>
      <c r="D10" s="21">
        <f aca="true" t="shared" si="0" ref="D10:D77">C10/B10*100</f>
        <v>69.08733536410344</v>
      </c>
    </row>
    <row r="11" spans="1:4" ht="17.25" customHeight="1">
      <c r="A11" s="11" t="s">
        <v>62</v>
      </c>
      <c r="B11" s="36">
        <v>22441</v>
      </c>
      <c r="C11" s="37">
        <v>-2821</v>
      </c>
      <c r="D11" s="21">
        <f t="shared" si="0"/>
        <v>-12.570741054320218</v>
      </c>
    </row>
    <row r="12" spans="1:4" ht="16.5" customHeight="1">
      <c r="A12" s="12" t="s">
        <v>63</v>
      </c>
      <c r="B12" s="36">
        <v>475061</v>
      </c>
      <c r="C12" s="37">
        <v>324679</v>
      </c>
      <c r="D12" s="21">
        <f t="shared" si="0"/>
        <v>68.34469678630745</v>
      </c>
    </row>
    <row r="13" spans="1:4" ht="53.25" customHeight="1">
      <c r="A13" s="12" t="s">
        <v>64</v>
      </c>
      <c r="B13" s="36">
        <v>19557</v>
      </c>
      <c r="C13" s="37">
        <v>12986</v>
      </c>
      <c r="D13" s="21">
        <f t="shared" si="0"/>
        <v>66.40077721531932</v>
      </c>
    </row>
    <row r="14" spans="1:4" ht="17.25" customHeight="1">
      <c r="A14" s="12" t="s">
        <v>65</v>
      </c>
      <c r="B14" s="36">
        <v>73187</v>
      </c>
      <c r="C14" s="37">
        <v>48722</v>
      </c>
      <c r="D14" s="21">
        <f t="shared" si="0"/>
        <v>66.5719321737467</v>
      </c>
    </row>
    <row r="15" spans="1:4" ht="18" customHeight="1">
      <c r="A15" s="12" t="s">
        <v>66</v>
      </c>
      <c r="B15" s="36">
        <v>20070</v>
      </c>
      <c r="C15" s="37">
        <v>7881</v>
      </c>
      <c r="D15" s="21">
        <f t="shared" si="0"/>
        <v>39.267563527653216</v>
      </c>
    </row>
    <row r="16" spans="1:4" ht="16.5" customHeight="1">
      <c r="A16" s="12" t="s">
        <v>67</v>
      </c>
      <c r="B16" s="36">
        <v>60883</v>
      </c>
      <c r="C16" s="37">
        <v>29963</v>
      </c>
      <c r="D16" s="21">
        <f t="shared" si="0"/>
        <v>49.214066323932784</v>
      </c>
    </row>
    <row r="17" spans="1:4" ht="17.25" customHeight="1">
      <c r="A17" s="12" t="s">
        <v>68</v>
      </c>
      <c r="B17" s="36">
        <v>26837</v>
      </c>
      <c r="C17" s="37">
        <v>15331</v>
      </c>
      <c r="D17" s="21">
        <f t="shared" si="0"/>
        <v>57.126355404851516</v>
      </c>
    </row>
    <row r="18" spans="1:4" ht="49.5" customHeight="1">
      <c r="A18" s="10" t="s">
        <v>69</v>
      </c>
      <c r="B18" s="36">
        <v>0</v>
      </c>
      <c r="C18" s="37">
        <v>0</v>
      </c>
      <c r="D18" s="21">
        <v>0</v>
      </c>
    </row>
    <row r="19" spans="1:4" ht="47.25" customHeight="1">
      <c r="A19" s="12" t="s">
        <v>70</v>
      </c>
      <c r="B19" s="36">
        <v>127487</v>
      </c>
      <c r="C19" s="37">
        <v>91293</v>
      </c>
      <c r="D19" s="21">
        <f t="shared" si="0"/>
        <v>71.60965431769513</v>
      </c>
    </row>
    <row r="20" spans="1:4" ht="30.75" customHeight="1">
      <c r="A20" s="12" t="s">
        <v>71</v>
      </c>
      <c r="B20" s="36">
        <v>79065</v>
      </c>
      <c r="C20" s="37">
        <v>79019</v>
      </c>
      <c r="D20" s="21">
        <f t="shared" si="0"/>
        <v>99.94182002150129</v>
      </c>
    </row>
    <row r="21" spans="1:4" ht="33" customHeight="1">
      <c r="A21" s="12" t="s">
        <v>72</v>
      </c>
      <c r="B21" s="36">
        <v>47123</v>
      </c>
      <c r="C21" s="37">
        <v>29814</v>
      </c>
      <c r="D21" s="21">
        <f t="shared" si="0"/>
        <v>63.2684676272733</v>
      </c>
    </row>
    <row r="22" spans="1:4" ht="32.25" customHeight="1">
      <c r="A22" s="12" t="s">
        <v>73</v>
      </c>
      <c r="B22" s="36">
        <v>38732</v>
      </c>
      <c r="C22" s="37">
        <v>42862</v>
      </c>
      <c r="D22" s="21">
        <f t="shared" si="0"/>
        <v>110.66301765981616</v>
      </c>
    </row>
    <row r="23" spans="1:4" ht="18.75" customHeight="1">
      <c r="A23" s="12" t="s">
        <v>74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75</v>
      </c>
      <c r="B24" s="36">
        <v>16400</v>
      </c>
      <c r="C24" s="37">
        <v>12005</v>
      </c>
      <c r="D24" s="21">
        <f t="shared" si="0"/>
        <v>73.20121951219512</v>
      </c>
    </row>
    <row r="25" spans="1:4" ht="17.25" customHeight="1">
      <c r="A25" s="12" t="s">
        <v>76</v>
      </c>
      <c r="B25" s="36">
        <v>0</v>
      </c>
      <c r="C25" s="37">
        <v>3867</v>
      </c>
      <c r="D25" s="21">
        <v>0</v>
      </c>
    </row>
    <row r="26" spans="1:4" ht="31.5" customHeight="1">
      <c r="A26" s="24" t="s">
        <v>8</v>
      </c>
      <c r="B26" s="36">
        <v>1517885</v>
      </c>
      <c r="C26" s="37">
        <v>1051465</v>
      </c>
      <c r="D26" s="21">
        <f t="shared" si="0"/>
        <v>69.27171689554874</v>
      </c>
    </row>
    <row r="27" spans="1:4" ht="47.25" customHeight="1">
      <c r="A27" s="25" t="s">
        <v>88</v>
      </c>
      <c r="B27" s="36">
        <v>31881</v>
      </c>
      <c r="C27" s="38">
        <v>31035</v>
      </c>
      <c r="D27" s="21">
        <f t="shared" si="0"/>
        <v>97.3463818575327</v>
      </c>
    </row>
    <row r="28" spans="1:4" ht="94.5" customHeight="1">
      <c r="A28" s="25" t="s">
        <v>77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78</v>
      </c>
      <c r="B29" s="38">
        <v>-68963</v>
      </c>
      <c r="C29" s="37">
        <v>-88465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">
      <c r="A31" s="26" t="s">
        <v>61</v>
      </c>
      <c r="B31" s="39">
        <f>B32+B41+B46+B52+B59+B65+B68+B73+B79+B82+B84</f>
        <v>2746250</v>
      </c>
      <c r="C31" s="39">
        <f>C32+C41+C46+C52+C59+C65+C68+C73+C79+C82+C84</f>
        <v>1886622</v>
      </c>
      <c r="D31" s="28">
        <f>C31/B31*100</f>
        <v>68.69811561219845</v>
      </c>
    </row>
    <row r="32" spans="1:4" ht="16.5" customHeight="1">
      <c r="A32" s="14" t="s">
        <v>1</v>
      </c>
      <c r="B32" s="40">
        <f>B33+B34+B35+B37+B38+B39+B40</f>
        <v>176492</v>
      </c>
      <c r="C32" s="40">
        <f>C33+C34+C35+C37+C38+C39+C40</f>
        <v>108717</v>
      </c>
      <c r="D32" s="28">
        <f>C32/B32*100</f>
        <v>61.598826009110894</v>
      </c>
    </row>
    <row r="33" spans="1:4" ht="61.5" customHeight="1">
      <c r="A33" s="15" t="s">
        <v>18</v>
      </c>
      <c r="B33" s="36">
        <v>1240</v>
      </c>
      <c r="C33" s="38">
        <v>811</v>
      </c>
      <c r="D33" s="21">
        <f t="shared" si="0"/>
        <v>65.40322580645162</v>
      </c>
    </row>
    <row r="34" spans="1:4" ht="77.25" customHeight="1">
      <c r="A34" s="15" t="s">
        <v>19</v>
      </c>
      <c r="B34" s="36">
        <v>10144</v>
      </c>
      <c r="C34" s="38">
        <v>6540</v>
      </c>
      <c r="D34" s="21">
        <f t="shared" si="0"/>
        <v>64.47160883280758</v>
      </c>
    </row>
    <row r="35" spans="1:4" ht="96.75" customHeight="1">
      <c r="A35" s="15" t="s">
        <v>20</v>
      </c>
      <c r="B35" s="38">
        <v>78044</v>
      </c>
      <c r="C35" s="38">
        <v>54111</v>
      </c>
      <c r="D35" s="21">
        <f t="shared" si="0"/>
        <v>69.33396545538415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 t="shared" si="0"/>
        <v>#DIV/0!</v>
      </c>
    </row>
    <row r="37" spans="1:4" ht="15" customHeight="1">
      <c r="A37" s="15" t="s">
        <v>21</v>
      </c>
      <c r="B37" s="36">
        <v>0</v>
      </c>
      <c r="C37" s="38">
        <v>0</v>
      </c>
      <c r="D37" s="21">
        <v>0</v>
      </c>
    </row>
    <row r="38" spans="1:4" ht="66.75" customHeight="1">
      <c r="A38" s="15" t="s">
        <v>22</v>
      </c>
      <c r="B38" s="36">
        <v>12929</v>
      </c>
      <c r="C38" s="38">
        <v>9066</v>
      </c>
      <c r="D38" s="21">
        <f t="shared" si="0"/>
        <v>70.12143243870369</v>
      </c>
    </row>
    <row r="39" spans="1:4" ht="15" customHeight="1">
      <c r="A39" s="15" t="s">
        <v>23</v>
      </c>
      <c r="B39" s="36">
        <v>3199</v>
      </c>
      <c r="C39" s="38">
        <v>0</v>
      </c>
      <c r="D39" s="21">
        <f t="shared" si="0"/>
        <v>0</v>
      </c>
    </row>
    <row r="40" spans="1:4" ht="16.5" customHeight="1">
      <c r="A40" s="15" t="s">
        <v>24</v>
      </c>
      <c r="B40" s="36">
        <v>70936</v>
      </c>
      <c r="C40" s="38">
        <v>38189</v>
      </c>
      <c r="D40" s="21">
        <f t="shared" si="0"/>
        <v>53.83585203563776</v>
      </c>
    </row>
    <row r="41" spans="1:4" ht="34.5" customHeight="1">
      <c r="A41" s="14" t="s">
        <v>2</v>
      </c>
      <c r="B41" s="36">
        <f>B43+B45</f>
        <v>27189</v>
      </c>
      <c r="C41" s="36">
        <f>C43+C45</f>
        <v>15856</v>
      </c>
      <c r="D41" s="21">
        <f t="shared" si="0"/>
        <v>58.31770201184302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24062</v>
      </c>
      <c r="C43" s="38">
        <v>15257</v>
      </c>
      <c r="D43" s="21">
        <f t="shared" si="0"/>
        <v>63.40703183442773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>
        <v>0</v>
      </c>
    </row>
    <row r="45" spans="1:4" ht="51" customHeight="1">
      <c r="A45" s="15" t="s">
        <v>58</v>
      </c>
      <c r="B45" s="36">
        <v>3127</v>
      </c>
      <c r="C45" s="38">
        <v>599</v>
      </c>
      <c r="D45" s="21">
        <f t="shared" si="0"/>
        <v>19.155740326191236</v>
      </c>
    </row>
    <row r="46" spans="1:4" ht="15">
      <c r="A46" s="14" t="s">
        <v>28</v>
      </c>
      <c r="B46" s="38">
        <f>B48+B49+B50+B51</f>
        <v>192232</v>
      </c>
      <c r="C46" s="36">
        <f>C48+C49+C50+C51</f>
        <v>81992</v>
      </c>
      <c r="D46" s="21">
        <f t="shared" si="0"/>
        <v>42.65262807441009</v>
      </c>
    </row>
    <row r="47" spans="1:4" ht="15" hidden="1">
      <c r="A47" s="18" t="s">
        <v>59</v>
      </c>
      <c r="B47" s="36">
        <v>0</v>
      </c>
      <c r="C47" s="38">
        <v>0</v>
      </c>
      <c r="D47" s="21">
        <v>0</v>
      </c>
    </row>
    <row r="48" spans="1:4" ht="15">
      <c r="A48" s="15" t="s">
        <v>89</v>
      </c>
      <c r="B48" s="36">
        <v>0</v>
      </c>
      <c r="C48" s="38">
        <v>0</v>
      </c>
      <c r="D48" s="21"/>
    </row>
    <row r="49" spans="1:4" ht="16.5" customHeight="1">
      <c r="A49" s="15" t="s">
        <v>29</v>
      </c>
      <c r="B49" s="36">
        <v>69718</v>
      </c>
      <c r="C49" s="38">
        <v>42104</v>
      </c>
      <c r="D49" s="21">
        <f>C49/B49*100</f>
        <v>60.39186436788204</v>
      </c>
    </row>
    <row r="50" spans="1:4" ht="18" customHeight="1">
      <c r="A50" s="15" t="s">
        <v>30</v>
      </c>
      <c r="B50" s="36">
        <v>120643</v>
      </c>
      <c r="C50" s="38">
        <v>39551</v>
      </c>
      <c r="D50" s="21">
        <f>C50/B50*100</f>
        <v>32.783501736528436</v>
      </c>
    </row>
    <row r="51" spans="1:4" ht="30" customHeight="1">
      <c r="A51" s="15" t="s">
        <v>31</v>
      </c>
      <c r="B51" s="36">
        <v>1871</v>
      </c>
      <c r="C51" s="38">
        <v>337</v>
      </c>
      <c r="D51" s="21">
        <f>C51/B51*100</f>
        <v>18.011758417958312</v>
      </c>
    </row>
    <row r="52" spans="1:4" ht="16.5" customHeight="1">
      <c r="A52" s="14" t="s">
        <v>3</v>
      </c>
      <c r="B52" s="36">
        <f>B53+B54+B55+B56</f>
        <v>354844</v>
      </c>
      <c r="C52" s="36">
        <f>C53+C54+C55+C56</f>
        <v>224933</v>
      </c>
      <c r="D52" s="21">
        <f t="shared" si="0"/>
        <v>63.38926401460924</v>
      </c>
    </row>
    <row r="53" spans="1:4" ht="15">
      <c r="A53" s="15" t="s">
        <v>32</v>
      </c>
      <c r="B53" s="36">
        <v>156147</v>
      </c>
      <c r="C53" s="38">
        <v>146509</v>
      </c>
      <c r="D53" s="21">
        <f t="shared" si="0"/>
        <v>93.82761116127752</v>
      </c>
    </row>
    <row r="54" spans="1:4" ht="15">
      <c r="A54" s="15" t="s">
        <v>33</v>
      </c>
      <c r="B54" s="36">
        <v>60826</v>
      </c>
      <c r="C54" s="38">
        <v>6367</v>
      </c>
      <c r="D54" s="21">
        <f t="shared" si="0"/>
        <v>10.46756321309966</v>
      </c>
    </row>
    <row r="55" spans="1:4" ht="15">
      <c r="A55" s="15" t="s">
        <v>34</v>
      </c>
      <c r="B55" s="36">
        <v>131444</v>
      </c>
      <c r="C55" s="38">
        <v>68149</v>
      </c>
      <c r="D55" s="21">
        <f t="shared" si="0"/>
        <v>51.84641368187213</v>
      </c>
    </row>
    <row r="56" spans="1:4" ht="30.75" customHeight="1">
      <c r="A56" s="15" t="s">
        <v>35</v>
      </c>
      <c r="B56" s="36">
        <v>6427</v>
      </c>
      <c r="C56" s="38">
        <v>3908</v>
      </c>
      <c r="D56" s="21">
        <f t="shared" si="0"/>
        <v>60.80597479383849</v>
      </c>
    </row>
    <row r="57" spans="1:4" ht="15.75" customHeight="1" hidden="1">
      <c r="A57" s="14" t="s">
        <v>16</v>
      </c>
      <c r="B57" s="36">
        <v>0</v>
      </c>
      <c r="C57" s="38">
        <v>0</v>
      </c>
      <c r="D57" s="21">
        <v>0</v>
      </c>
    </row>
    <row r="58" spans="1:4" ht="30.75" customHeight="1" hidden="1">
      <c r="A58" s="15" t="s">
        <v>36</v>
      </c>
      <c r="B58" s="36">
        <v>0</v>
      </c>
      <c r="C58" s="38">
        <v>0</v>
      </c>
      <c r="D58" s="21">
        <v>0</v>
      </c>
    </row>
    <row r="59" spans="1:4" ht="15">
      <c r="A59" s="14" t="s">
        <v>4</v>
      </c>
      <c r="B59" s="36">
        <f>B60+B61+B63+B64+B62</f>
        <v>1641488</v>
      </c>
      <c r="C59" s="36">
        <f>C60+C61+C63+C64+C62</f>
        <v>1207224</v>
      </c>
      <c r="D59" s="21">
        <f t="shared" si="0"/>
        <v>73.54449133956507</v>
      </c>
    </row>
    <row r="60" spans="1:4" ht="15">
      <c r="A60" s="15" t="s">
        <v>37</v>
      </c>
      <c r="B60" s="36">
        <v>673423</v>
      </c>
      <c r="C60" s="38">
        <v>503548</v>
      </c>
      <c r="D60" s="21">
        <f t="shared" si="0"/>
        <v>74.77439885480597</v>
      </c>
    </row>
    <row r="61" spans="1:4" ht="15">
      <c r="A61" s="15" t="s">
        <v>38</v>
      </c>
      <c r="B61" s="36">
        <v>603481</v>
      </c>
      <c r="C61" s="38">
        <v>457112</v>
      </c>
      <c r="D61" s="21">
        <f t="shared" si="0"/>
        <v>75.7458809805114</v>
      </c>
    </row>
    <row r="62" spans="1:4" ht="15">
      <c r="A62" s="15" t="s">
        <v>92</v>
      </c>
      <c r="B62" s="36">
        <v>140086</v>
      </c>
      <c r="C62" s="38">
        <v>95546</v>
      </c>
      <c r="D62" s="21">
        <f t="shared" si="0"/>
        <v>68.20524534928543</v>
      </c>
    </row>
    <row r="63" spans="1:4" ht="29.25" customHeight="1">
      <c r="A63" s="15" t="s">
        <v>39</v>
      </c>
      <c r="B63" s="36">
        <v>60217</v>
      </c>
      <c r="C63" s="38">
        <v>43677</v>
      </c>
      <c r="D63" s="21">
        <f t="shared" si="0"/>
        <v>72.53267349751731</v>
      </c>
    </row>
    <row r="64" spans="1:4" ht="15" customHeight="1">
      <c r="A64" s="15" t="s">
        <v>40</v>
      </c>
      <c r="B64" s="36">
        <v>164281</v>
      </c>
      <c r="C64" s="38">
        <v>107341</v>
      </c>
      <c r="D64" s="21">
        <f t="shared" si="0"/>
        <v>65.33987497032524</v>
      </c>
    </row>
    <row r="65" spans="1:4" ht="18" customHeight="1">
      <c r="A65" s="14" t="s">
        <v>12</v>
      </c>
      <c r="B65" s="36">
        <f>B66+B67</f>
        <v>91291</v>
      </c>
      <c r="C65" s="36">
        <f>C66+C67</f>
        <v>61714</v>
      </c>
      <c r="D65" s="21">
        <f t="shared" si="0"/>
        <v>67.60140649132993</v>
      </c>
    </row>
    <row r="66" spans="1:4" ht="17.25" customHeight="1">
      <c r="A66" s="15" t="s">
        <v>41</v>
      </c>
      <c r="B66" s="36">
        <v>86129</v>
      </c>
      <c r="C66" s="38">
        <v>60511</v>
      </c>
      <c r="D66" s="21">
        <f t="shared" si="0"/>
        <v>70.25624354166425</v>
      </c>
    </row>
    <row r="67" spans="1:4" ht="17.25" customHeight="1">
      <c r="A67" s="15" t="s">
        <v>42</v>
      </c>
      <c r="B67" s="36">
        <v>5162</v>
      </c>
      <c r="C67" s="38">
        <v>1203</v>
      </c>
      <c r="D67" s="21">
        <f t="shared" si="0"/>
        <v>23.304920573421153</v>
      </c>
    </row>
    <row r="68" spans="1:4" ht="16.5" customHeight="1">
      <c r="A68" s="14" t="s">
        <v>13</v>
      </c>
      <c r="B68" s="36">
        <f>B72</f>
        <v>293</v>
      </c>
      <c r="C68" s="36">
        <f>C72</f>
        <v>183</v>
      </c>
      <c r="D68" s="21">
        <f t="shared" si="0"/>
        <v>62.45733788395904</v>
      </c>
    </row>
    <row r="69" spans="1:4" ht="17.25" customHeight="1" hidden="1">
      <c r="A69" s="15" t="s">
        <v>43</v>
      </c>
      <c r="B69" s="36">
        <v>0</v>
      </c>
      <c r="C69" s="38">
        <v>0</v>
      </c>
      <c r="D69" s="21">
        <v>0</v>
      </c>
    </row>
    <row r="70" spans="1:4" ht="16.5" customHeight="1" hidden="1">
      <c r="A70" s="15" t="s">
        <v>44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45</v>
      </c>
      <c r="B71" s="36">
        <v>0</v>
      </c>
      <c r="C71" s="38">
        <v>0</v>
      </c>
      <c r="D71" s="21">
        <v>0</v>
      </c>
    </row>
    <row r="72" spans="1:4" ht="33" customHeight="1">
      <c r="A72" s="15" t="s">
        <v>46</v>
      </c>
      <c r="B72" s="36">
        <v>293</v>
      </c>
      <c r="C72" s="38">
        <v>183</v>
      </c>
      <c r="D72" s="21">
        <f t="shared" si="0"/>
        <v>62.45733788395904</v>
      </c>
    </row>
    <row r="73" spans="1:4" ht="15">
      <c r="A73" s="16" t="s">
        <v>6</v>
      </c>
      <c r="B73" s="38">
        <f>B74+B75+B76+B77+B78</f>
        <v>178438</v>
      </c>
      <c r="C73" s="38">
        <f>C74+C75+C76+C77+C78</f>
        <v>126805</v>
      </c>
      <c r="D73" s="21">
        <f t="shared" si="0"/>
        <v>71.06389894529192</v>
      </c>
    </row>
    <row r="74" spans="1:4" ht="15">
      <c r="A74" s="15" t="s">
        <v>47</v>
      </c>
      <c r="B74" s="36">
        <v>2938</v>
      </c>
      <c r="C74" s="38">
        <v>2234</v>
      </c>
      <c r="D74" s="21">
        <f t="shared" si="0"/>
        <v>76.03812117086454</v>
      </c>
    </row>
    <row r="75" spans="1:4" ht="17.25" customHeight="1">
      <c r="A75" s="15" t="s">
        <v>48</v>
      </c>
      <c r="B75" s="36">
        <v>49291</v>
      </c>
      <c r="C75" s="38">
        <v>30650</v>
      </c>
      <c r="D75" s="21">
        <f t="shared" si="0"/>
        <v>62.181737031101015</v>
      </c>
    </row>
    <row r="76" spans="1:4" ht="20.25" customHeight="1">
      <c r="A76" s="15" t="s">
        <v>49</v>
      </c>
      <c r="B76" s="36">
        <v>55241</v>
      </c>
      <c r="C76" s="38">
        <v>39831</v>
      </c>
      <c r="D76" s="21">
        <f t="shared" si="0"/>
        <v>72.10405314892924</v>
      </c>
    </row>
    <row r="77" spans="1:4" ht="15">
      <c r="A77" s="15" t="s">
        <v>50</v>
      </c>
      <c r="B77" s="36">
        <v>31696</v>
      </c>
      <c r="C77" s="38">
        <v>25634</v>
      </c>
      <c r="D77" s="21">
        <f t="shared" si="0"/>
        <v>80.87455830388693</v>
      </c>
    </row>
    <row r="78" spans="1:4" ht="30.75">
      <c r="A78" s="15" t="s">
        <v>51</v>
      </c>
      <c r="B78" s="36">
        <v>39272</v>
      </c>
      <c r="C78" s="38">
        <v>28456</v>
      </c>
      <c r="D78" s="21">
        <f aca="true" t="shared" si="1" ref="D78:D97">C78/B78*100</f>
        <v>72.45874923609696</v>
      </c>
    </row>
    <row r="79" spans="1:4" ht="15">
      <c r="A79" s="14" t="s">
        <v>5</v>
      </c>
      <c r="B79" s="36">
        <f>B80+B81</f>
        <v>72110</v>
      </c>
      <c r="C79" s="36">
        <f>C80+C81</f>
        <v>51700</v>
      </c>
      <c r="D79" s="21">
        <f t="shared" si="1"/>
        <v>71.69601996949105</v>
      </c>
    </row>
    <row r="80" spans="1:4" ht="15">
      <c r="A80" s="17" t="s">
        <v>52</v>
      </c>
      <c r="B80" s="36">
        <v>68052</v>
      </c>
      <c r="C80" s="38">
        <v>49673</v>
      </c>
      <c r="D80" s="21">
        <f t="shared" si="1"/>
        <v>72.99271145594545</v>
      </c>
    </row>
    <row r="81" spans="1:4" ht="15">
      <c r="A81" s="15" t="s">
        <v>53</v>
      </c>
      <c r="B81" s="36">
        <v>4058</v>
      </c>
      <c r="C81" s="38">
        <v>2027</v>
      </c>
      <c r="D81" s="21">
        <f t="shared" si="1"/>
        <v>49.95071463775258</v>
      </c>
    </row>
    <row r="82" spans="1:4" ht="15">
      <c r="A82" s="14" t="s">
        <v>14</v>
      </c>
      <c r="B82" s="36">
        <f>B83</f>
        <v>7912</v>
      </c>
      <c r="C82" s="36">
        <f>C83</f>
        <v>7077</v>
      </c>
      <c r="D82" s="21">
        <f t="shared" si="1"/>
        <v>89.4464105156724</v>
      </c>
    </row>
    <row r="83" spans="1:4" ht="18" customHeight="1">
      <c r="A83" s="15" t="s">
        <v>54</v>
      </c>
      <c r="B83" s="36">
        <v>7912</v>
      </c>
      <c r="C83" s="38">
        <v>7077</v>
      </c>
      <c r="D83" s="21">
        <f t="shared" si="1"/>
        <v>89.4464105156724</v>
      </c>
    </row>
    <row r="84" spans="1:4" ht="31.5" customHeight="1">
      <c r="A84" s="14" t="s">
        <v>15</v>
      </c>
      <c r="B84" s="36">
        <f>B85</f>
        <v>3961</v>
      </c>
      <c r="C84" s="36">
        <f>C85</f>
        <v>421</v>
      </c>
      <c r="D84" s="21">
        <f t="shared" si="1"/>
        <v>10.628629134057057</v>
      </c>
    </row>
    <row r="85" spans="1:4" ht="30" customHeight="1">
      <c r="A85" s="14" t="s">
        <v>55</v>
      </c>
      <c r="B85" s="36">
        <v>3961</v>
      </c>
      <c r="C85" s="38">
        <v>421</v>
      </c>
      <c r="D85" s="21">
        <f t="shared" si="1"/>
        <v>10.628629134057057</v>
      </c>
    </row>
    <row r="86" spans="1:4" ht="18" customHeight="1">
      <c r="A86" s="22" t="s">
        <v>7</v>
      </c>
      <c r="B86" s="41">
        <f>B9-B31</f>
        <v>-258604</v>
      </c>
      <c r="C86" s="41">
        <f>C9-C31</f>
        <v>-196986</v>
      </c>
      <c r="D86" s="27">
        <f t="shared" si="1"/>
        <v>76.17283568699634</v>
      </c>
    </row>
    <row r="87" spans="1:4" ht="34.5" customHeight="1">
      <c r="A87" s="30" t="s">
        <v>57</v>
      </c>
      <c r="B87" s="41">
        <f>-B86</f>
        <v>258604</v>
      </c>
      <c r="C87" s="41">
        <f>-C86</f>
        <v>196986</v>
      </c>
      <c r="D87" s="29">
        <f t="shared" si="1"/>
        <v>76.17283568699634</v>
      </c>
    </row>
    <row r="88" spans="1:4" ht="33" customHeight="1">
      <c r="A88" s="18" t="s">
        <v>79</v>
      </c>
      <c r="B88" s="42">
        <v>36902</v>
      </c>
      <c r="C88" s="42">
        <f>C89+C90</f>
        <v>-40000</v>
      </c>
      <c r="D88" s="21">
        <v>0</v>
      </c>
    </row>
    <row r="89" spans="1:4" ht="48.75" customHeight="1">
      <c r="A89" s="19" t="s">
        <v>80</v>
      </c>
      <c r="B89" s="42">
        <v>136902</v>
      </c>
      <c r="C89" s="43">
        <v>0</v>
      </c>
      <c r="D89" s="21">
        <f t="shared" si="1"/>
        <v>0</v>
      </c>
    </row>
    <row r="90" spans="1:4" ht="46.5" customHeight="1">
      <c r="A90" s="19" t="s">
        <v>81</v>
      </c>
      <c r="B90" s="42">
        <v>-100000</v>
      </c>
      <c r="C90" s="43">
        <v>-40000</v>
      </c>
      <c r="D90" s="21">
        <v>0</v>
      </c>
    </row>
    <row r="91" spans="1:4" ht="33" customHeight="1">
      <c r="A91" s="10" t="s">
        <v>82</v>
      </c>
      <c r="B91" s="43">
        <v>18000</v>
      </c>
      <c r="C91" s="43">
        <v>0</v>
      </c>
      <c r="D91" s="29">
        <f t="shared" si="1"/>
        <v>0</v>
      </c>
    </row>
    <row r="92" spans="1:4" ht="65.25" customHeight="1" hidden="1">
      <c r="A92" s="19" t="s">
        <v>56</v>
      </c>
      <c r="B92" s="43">
        <v>0</v>
      </c>
      <c r="C92" s="43">
        <v>0</v>
      </c>
      <c r="D92" s="29" t="e">
        <f t="shared" si="1"/>
        <v>#DIV/0!</v>
      </c>
    </row>
    <row r="93" spans="1:4" ht="62.25" customHeight="1">
      <c r="A93" s="19" t="s">
        <v>83</v>
      </c>
      <c r="B93" s="43">
        <v>0</v>
      </c>
      <c r="C93" s="43">
        <v>0</v>
      </c>
      <c r="D93" s="29">
        <v>0</v>
      </c>
    </row>
    <row r="94" spans="1:4" ht="18" customHeight="1">
      <c r="A94" s="19" t="s">
        <v>84</v>
      </c>
      <c r="B94" s="43">
        <v>0</v>
      </c>
      <c r="C94" s="43">
        <v>141428</v>
      </c>
      <c r="D94" s="29">
        <v>0</v>
      </c>
    </row>
    <row r="95" spans="1:4" ht="33" customHeight="1">
      <c r="A95" s="10" t="s">
        <v>85</v>
      </c>
      <c r="B95" s="38">
        <f>B96+B97</f>
        <v>203702</v>
      </c>
      <c r="C95" s="38">
        <f>C96+C97</f>
        <v>95558</v>
      </c>
      <c r="D95" s="29"/>
    </row>
    <row r="96" spans="1:4" ht="18" customHeight="1">
      <c r="A96" s="10" t="s">
        <v>86</v>
      </c>
      <c r="B96" s="38">
        <v>-2641140</v>
      </c>
      <c r="C96" s="38">
        <v>-2605156</v>
      </c>
      <c r="D96" s="21">
        <f t="shared" si="1"/>
        <v>98.63755802418652</v>
      </c>
    </row>
    <row r="97" spans="1:4" ht="18" customHeight="1">
      <c r="A97" s="10" t="s">
        <v>87</v>
      </c>
      <c r="B97" s="38">
        <v>2844842</v>
      </c>
      <c r="C97" s="38">
        <v>2700714</v>
      </c>
      <c r="D97" s="21">
        <f t="shared" si="1"/>
        <v>94.93370809345475</v>
      </c>
    </row>
    <row r="98" spans="2:3" ht="12.75">
      <c r="B98" s="20"/>
      <c r="C98" s="34"/>
    </row>
    <row r="99" ht="33" customHeight="1"/>
    <row r="100" spans="3:4" ht="12.75">
      <c r="C100" s="44"/>
      <c r="D100" s="44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2017-02-07T03:20:05Z</cp:lastPrinted>
  <dcterms:created xsi:type="dcterms:W3CDTF">1996-10-08T23:32:33Z</dcterms:created>
  <dcterms:modified xsi:type="dcterms:W3CDTF">2017-10-13T04:06:11Z</dcterms:modified>
  <cp:category/>
  <cp:version/>
  <cp:contentType/>
  <cp:contentStatus/>
</cp:coreProperties>
</file>