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<sst xmlns="http://schemas.openxmlformats.org/spreadsheetml/2006/main" count="95" uniqueCount="94">
  <si>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</si>
  <si>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</si>
  <si>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</si>
  <si>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</si>
  <si>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</si>
  <si>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</si>
  <si>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</si>
  <si>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</si>
  <si>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</si>
  <si>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</si>
  <si>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</si>
  <si>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</si>
  <si>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</si>
  <si>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</si>
  <si>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</si>
  <si>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</si>
  <si>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</si>
  <si>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</si>
  <si>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</si>
  <si>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</si>
  <si>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</si>
  <si>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</si>
  <si>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</si>
  <si>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</si>
  <si>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</si>
  <si>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</si>
  <si>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</si>
  <si>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</si>
  <si>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</si>
  <si>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</si>
  <si>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</si>
  <si>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</si>
  <si>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</si>
  <si>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</si>
  <si>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</si>
  <si>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</si>
  <si>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</si>
  <si>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</si>
  <si>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</si>
  <si>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</si>
  <si>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</si>
  <si>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</si>
  <si>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</si>
  <si>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</si>
  <si>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</si>
  <si>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</si>
  <si>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</si>
  <si>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</si>
  <si>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</si>
  <si>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</si>
  <si>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</si>
  <si>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</si>
  <si>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</si>
  <si>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</si>
  <si>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</si>
  <si>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</si>
  <si>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</si>
  <si>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</si>
  <si>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</si>
  <si>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</si>
  <si>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</si>
  <si>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</si>
  <si>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</si>
  <si>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</si>
  <si>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</si>
  <si>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</si>
  <si>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</si>
  <si>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</si>
  <si>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</si>
  <si>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</si>
  <si>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</si>
  <si>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</si>
  <si>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</si>
  <si>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</si>
  <si>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</si>
  <si>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</si>
  <si>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</si>
  <si>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</si>
  <si>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</si>
  <si>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</si>
  <si>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</si>
  <si>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</si>
  <si>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</si>
  <si>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</si>
  <si>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</si>
  <si>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</si>
  <si>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</si>
  <si>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</si>
  <si>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</si>
  <si>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</si>
  <si>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</si>
  <si>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 xml:space="preserve">План  на 2017 год 
</t>
  </si>
  <si>
    <t>дополнительное образование детей</t>
  </si>
  <si>
    <t xml:space="preserve"> Сведения о ходе исполнения  бюджета города Ачинска на 01.08.2017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</si>
</sst>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3" fontId="7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82">
      <selection activeCell="C95" sqref="C95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48" t="s">
        <v>93</v>
      </c>
      <c r="B3" s="48"/>
      <c r="C3" s="48"/>
      <c r="D3" s="48"/>
    </row>
    <row r="4" ht="14.25" customHeight="1">
      <c r="D4" s="5" t="s">
        <v>17</v>
      </c>
    </row>
    <row r="5" spans="1:5" ht="20.25" customHeight="1">
      <c r="A5" s="47" t="s">
        <v>9</v>
      </c>
      <c r="B5" s="47" t="s">
        <v>91</v>
      </c>
      <c r="C5" s="49" t="s">
        <v>90</v>
      </c>
      <c r="D5" s="47" t="s">
        <v>10</v>
      </c>
      <c r="E5" s="46"/>
    </row>
    <row r="6" spans="1:5" ht="17.25" customHeight="1">
      <c r="A6" s="47"/>
      <c r="B6" s="47"/>
      <c r="C6" s="49"/>
      <c r="D6" s="47"/>
      <c r="E6" s="46"/>
    </row>
    <row r="7" spans="1:5" ht="21" customHeight="1">
      <c r="A7" s="47"/>
      <c r="B7" s="47"/>
      <c r="C7" s="49"/>
      <c r="D7" s="47"/>
      <c r="E7" s="46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2481392</v>
      </c>
      <c r="C9" s="35">
        <f>C10+C26+C27+C28+C29</f>
        <v>1356889</v>
      </c>
      <c r="D9" s="27">
        <f>C9/B9*100</f>
        <v>54.68257332980843</v>
      </c>
    </row>
    <row r="10" spans="1:4" s="2" customFormat="1" ht="18" customHeight="1">
      <c r="A10" s="23" t="s">
        <v>11</v>
      </c>
      <c r="B10" s="36">
        <f>B11+B12+B13+B14+B15+B16+B17+B18+B19+B20+B21+B22+B23+B24+B25</f>
        <v>1006843</v>
      </c>
      <c r="C10" s="36">
        <f>C11+C12+C13+C14+C15+C16+C17+C18+C19+C20+C21+C22+C23+C24+C25</f>
        <v>567783</v>
      </c>
      <c r="D10" s="21">
        <f aca="true" t="shared" si="0" ref="D10:D77">C10/B10*100</f>
        <v>56.39240676053764</v>
      </c>
    </row>
    <row r="11" spans="1:4" ht="17.25" customHeight="1">
      <c r="A11" s="11" t="s">
        <v>62</v>
      </c>
      <c r="B11" s="36">
        <v>22441</v>
      </c>
      <c r="C11" s="37">
        <v>-4515</v>
      </c>
      <c r="D11" s="21">
        <f t="shared" si="0"/>
        <v>-20.119424268080746</v>
      </c>
    </row>
    <row r="12" spans="1:4" ht="16.5" customHeight="1">
      <c r="A12" s="12" t="s">
        <v>63</v>
      </c>
      <c r="B12" s="36">
        <v>475061</v>
      </c>
      <c r="C12" s="37">
        <v>250610</v>
      </c>
      <c r="D12" s="21">
        <f t="shared" si="0"/>
        <v>52.7532253752676</v>
      </c>
    </row>
    <row r="13" spans="1:4" ht="53.25" customHeight="1">
      <c r="A13" s="12" t="s">
        <v>64</v>
      </c>
      <c r="B13" s="36">
        <v>19557</v>
      </c>
      <c r="C13" s="37">
        <v>9731</v>
      </c>
      <c r="D13" s="21">
        <f t="shared" si="0"/>
        <v>49.757120212711555</v>
      </c>
    </row>
    <row r="14" spans="1:4" ht="17.25" customHeight="1">
      <c r="A14" s="12" t="s">
        <v>65</v>
      </c>
      <c r="B14" s="36">
        <v>73187</v>
      </c>
      <c r="C14" s="37">
        <v>46487</v>
      </c>
      <c r="D14" s="21">
        <f t="shared" si="0"/>
        <v>63.518111139956545</v>
      </c>
    </row>
    <row r="15" spans="1:4" ht="18" customHeight="1">
      <c r="A15" s="12" t="s">
        <v>66</v>
      </c>
      <c r="B15" s="36">
        <v>20070</v>
      </c>
      <c r="C15" s="37">
        <v>2905</v>
      </c>
      <c r="D15" s="21">
        <f t="shared" si="0"/>
        <v>14.47433981066268</v>
      </c>
    </row>
    <row r="16" spans="1:4" ht="16.5" customHeight="1">
      <c r="A16" s="12" t="s">
        <v>67</v>
      </c>
      <c r="B16" s="36">
        <v>60883</v>
      </c>
      <c r="C16" s="37">
        <v>26749</v>
      </c>
      <c r="D16" s="21">
        <f t="shared" si="0"/>
        <v>43.93508861258479</v>
      </c>
    </row>
    <row r="17" spans="1:4" ht="17.25" customHeight="1">
      <c r="A17" s="12" t="s">
        <v>68</v>
      </c>
      <c r="B17" s="36">
        <v>26837</v>
      </c>
      <c r="C17" s="37">
        <v>11314</v>
      </c>
      <c r="D17" s="21">
        <f t="shared" si="0"/>
        <v>42.15821440548497</v>
      </c>
    </row>
    <row r="18" spans="1:4" ht="49.5" customHeight="1">
      <c r="A18" s="10" t="s">
        <v>69</v>
      </c>
      <c r="B18" s="36">
        <v>0</v>
      </c>
      <c r="C18" s="37">
        <v>0</v>
      </c>
      <c r="D18" s="21">
        <v>0</v>
      </c>
    </row>
    <row r="19" spans="1:4" ht="47.25" customHeight="1">
      <c r="A19" s="12" t="s">
        <v>70</v>
      </c>
      <c r="B19" s="36">
        <v>127487</v>
      </c>
      <c r="C19" s="37">
        <v>76534</v>
      </c>
      <c r="D19" s="21">
        <f t="shared" si="0"/>
        <v>60.0327876567807</v>
      </c>
    </row>
    <row r="20" spans="1:4" ht="30.75" customHeight="1">
      <c r="A20" s="12" t="s">
        <v>71</v>
      </c>
      <c r="B20" s="36">
        <v>79065</v>
      </c>
      <c r="C20" s="37">
        <v>78972</v>
      </c>
      <c r="D20" s="21">
        <f t="shared" si="0"/>
        <v>99.88237526086131</v>
      </c>
    </row>
    <row r="21" spans="1:4" ht="33" customHeight="1">
      <c r="A21" s="12" t="s">
        <v>72</v>
      </c>
      <c r="B21" s="36">
        <v>47123</v>
      </c>
      <c r="C21" s="37">
        <v>23469</v>
      </c>
      <c r="D21" s="21">
        <f t="shared" si="0"/>
        <v>49.80370519703754</v>
      </c>
    </row>
    <row r="22" spans="1:4" ht="32.25" customHeight="1">
      <c r="A22" s="12" t="s">
        <v>73</v>
      </c>
      <c r="B22" s="36">
        <v>38732</v>
      </c>
      <c r="C22" s="37">
        <v>34545</v>
      </c>
      <c r="D22" s="21">
        <f t="shared" si="0"/>
        <v>89.18981720541154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16400</v>
      </c>
      <c r="C24" s="37">
        <v>9543</v>
      </c>
      <c r="D24" s="21">
        <f t="shared" si="0"/>
        <v>58.1890243902439</v>
      </c>
    </row>
    <row r="25" spans="1:4" ht="17.25" customHeight="1">
      <c r="A25" s="12" t="s">
        <v>76</v>
      </c>
      <c r="B25" s="36">
        <v>0</v>
      </c>
      <c r="C25" s="37">
        <v>1439</v>
      </c>
      <c r="D25" s="21">
        <v>0</v>
      </c>
    </row>
    <row r="26" spans="1:4" ht="31.5" customHeight="1">
      <c r="A26" s="24" t="s">
        <v>8</v>
      </c>
      <c r="B26" s="36">
        <v>1511631</v>
      </c>
      <c r="C26" s="37">
        <v>841699</v>
      </c>
      <c r="D26" s="21">
        <f t="shared" si="0"/>
        <v>55.68151222090576</v>
      </c>
    </row>
    <row r="27" spans="1:4" ht="47.25" customHeight="1">
      <c r="A27" s="25" t="s">
        <v>88</v>
      </c>
      <c r="B27" s="36">
        <v>31881</v>
      </c>
      <c r="C27" s="38">
        <v>17559</v>
      </c>
      <c r="D27" s="21">
        <f t="shared" si="0"/>
        <v>55.076691446315984</v>
      </c>
    </row>
    <row r="28" spans="1:4" ht="94.5" customHeight="1">
      <c r="A28" s="25" t="s">
        <v>77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78</v>
      </c>
      <c r="B29" s="38">
        <v>-68963</v>
      </c>
      <c r="C29" s="37">
        <v>-70152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B32+B41+B46+B52+B59+B65+B68+B73+B79+B82+B84</f>
        <v>2722929</v>
      </c>
      <c r="C31" s="39">
        <f>C32+C41+C46+C52+C59+C65+C68+C73+C79+C82+C84</f>
        <v>1485051</v>
      </c>
      <c r="D31" s="28">
        <f>C31/B31*100</f>
        <v>54.538733841389174</v>
      </c>
    </row>
    <row r="32" spans="1:4" ht="16.5" customHeight="1">
      <c r="A32" s="14" t="s">
        <v>1</v>
      </c>
      <c r="B32" s="40">
        <f>B33+B34+B35+B37+B38+B39+B40</f>
        <v>167328</v>
      </c>
      <c r="C32" s="40">
        <f>C33+C34+C35+C37+C38+C39+C40</f>
        <v>82548</v>
      </c>
      <c r="D32" s="28">
        <f>C32/B32*100</f>
        <v>49.33304647160069</v>
      </c>
    </row>
    <row r="33" spans="1:4" ht="61.5" customHeight="1">
      <c r="A33" s="15" t="s">
        <v>18</v>
      </c>
      <c r="B33" s="36">
        <v>1240</v>
      </c>
      <c r="C33" s="38">
        <v>614</v>
      </c>
      <c r="D33" s="21">
        <f t="shared" si="0"/>
        <v>49.516129032258064</v>
      </c>
    </row>
    <row r="34" spans="1:4" ht="77.25" customHeight="1">
      <c r="A34" s="15" t="s">
        <v>19</v>
      </c>
      <c r="B34" s="36">
        <v>10145</v>
      </c>
      <c r="C34" s="38">
        <v>4930</v>
      </c>
      <c r="D34" s="21">
        <f t="shared" si="0"/>
        <v>48.595367175948745</v>
      </c>
    </row>
    <row r="35" spans="1:4" ht="96.75" customHeight="1">
      <c r="A35" s="15" t="s">
        <v>20</v>
      </c>
      <c r="B35" s="38">
        <v>78058</v>
      </c>
      <c r="C35" s="38">
        <v>42113</v>
      </c>
      <c r="D35" s="21">
        <f t="shared" si="0"/>
        <v>53.95090829895719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 t="shared" si="0"/>
        <v>#DIV/0!</v>
      </c>
    </row>
    <row r="37" spans="1:4" ht="15" customHeight="1">
      <c r="A37" s="15" t="s">
        <v>21</v>
      </c>
      <c r="B37" s="36">
        <v>0</v>
      </c>
      <c r="C37" s="38">
        <v>0</v>
      </c>
      <c r="D37" s="21">
        <v>0</v>
      </c>
    </row>
    <row r="38" spans="1:4" ht="66.75" customHeight="1">
      <c r="A38" s="15" t="s">
        <v>22</v>
      </c>
      <c r="B38" s="36">
        <v>12877</v>
      </c>
      <c r="C38" s="38">
        <v>7387</v>
      </c>
      <c r="D38" s="21">
        <f t="shared" si="0"/>
        <v>57.365846082161994</v>
      </c>
    </row>
    <row r="39" spans="1:4" ht="15" customHeight="1">
      <c r="A39" s="15" t="s">
        <v>23</v>
      </c>
      <c r="B39" s="36">
        <v>3199</v>
      </c>
      <c r="C39" s="38">
        <v>0</v>
      </c>
      <c r="D39" s="21">
        <f t="shared" si="0"/>
        <v>0</v>
      </c>
    </row>
    <row r="40" spans="1:4" ht="16.5" customHeight="1">
      <c r="A40" s="15" t="s">
        <v>24</v>
      </c>
      <c r="B40" s="36">
        <v>61809</v>
      </c>
      <c r="C40" s="38">
        <v>27504</v>
      </c>
      <c r="D40" s="21">
        <f t="shared" si="0"/>
        <v>44.498374023200505</v>
      </c>
    </row>
    <row r="41" spans="1:4" ht="34.5" customHeight="1">
      <c r="A41" s="14" t="s">
        <v>2</v>
      </c>
      <c r="B41" s="36">
        <f>B43+B45</f>
        <v>25160</v>
      </c>
      <c r="C41" s="36">
        <f>C43+C45</f>
        <v>11986</v>
      </c>
      <c r="D41" s="21">
        <f t="shared" si="0"/>
        <v>47.63910969793323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23995</v>
      </c>
      <c r="C43" s="38">
        <v>11621</v>
      </c>
      <c r="D43" s="21">
        <f t="shared" si="0"/>
        <v>48.43092310898104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>
        <v>0</v>
      </c>
    </row>
    <row r="45" spans="1:4" ht="51" customHeight="1">
      <c r="A45" s="15" t="s">
        <v>58</v>
      </c>
      <c r="B45" s="36">
        <v>1165</v>
      </c>
      <c r="C45" s="38">
        <v>365</v>
      </c>
      <c r="D45" s="21">
        <f t="shared" si="0"/>
        <v>31.330472103004293</v>
      </c>
    </row>
    <row r="46" spans="1:4" ht="15.75">
      <c r="A46" s="14" t="s">
        <v>28</v>
      </c>
      <c r="B46" s="44">
        <f>B48+B49+B50+B51</f>
        <v>188931</v>
      </c>
      <c r="C46" s="36">
        <f>C48+C49+C50+C51</f>
        <v>58338</v>
      </c>
      <c r="D46" s="21">
        <f t="shared" si="0"/>
        <v>30.877939565238105</v>
      </c>
    </row>
    <row r="47" spans="1:4" ht="15.75" hidden="1">
      <c r="A47" s="18" t="s">
        <v>59</v>
      </c>
      <c r="B47" s="36">
        <v>0</v>
      </c>
      <c r="C47" s="38">
        <v>0</v>
      </c>
      <c r="D47" s="21">
        <v>0</v>
      </c>
    </row>
    <row r="48" spans="1:4" ht="15.75">
      <c r="A48" s="15" t="s">
        <v>89</v>
      </c>
      <c r="B48" s="36">
        <v>0</v>
      </c>
      <c r="C48" s="38">
        <v>0</v>
      </c>
      <c r="D48" s="21"/>
    </row>
    <row r="49" spans="1:4" ht="16.5" customHeight="1">
      <c r="A49" s="15" t="s">
        <v>29</v>
      </c>
      <c r="B49" s="36">
        <v>69717</v>
      </c>
      <c r="C49" s="38">
        <v>36229</v>
      </c>
      <c r="D49" s="21">
        <f>C49/B49*100</f>
        <v>51.965804610066414</v>
      </c>
    </row>
    <row r="50" spans="1:4" ht="18" customHeight="1">
      <c r="A50" s="15" t="s">
        <v>30</v>
      </c>
      <c r="B50" s="36">
        <v>117343</v>
      </c>
      <c r="C50" s="38">
        <v>21887</v>
      </c>
      <c r="D50" s="21">
        <f>C50/B50*100</f>
        <v>18.652156498470298</v>
      </c>
    </row>
    <row r="51" spans="1:4" ht="30" customHeight="1">
      <c r="A51" s="15" t="s">
        <v>31</v>
      </c>
      <c r="B51" s="36">
        <v>1871</v>
      </c>
      <c r="C51" s="38">
        <v>222</v>
      </c>
      <c r="D51" s="21">
        <f>C51/B51*100</f>
        <v>11.865312667022982</v>
      </c>
    </row>
    <row r="52" spans="1:4" ht="16.5" customHeight="1">
      <c r="A52" s="14" t="s">
        <v>3</v>
      </c>
      <c r="B52" s="36">
        <f>B53+B54+B55+B56</f>
        <v>351455</v>
      </c>
      <c r="C52" s="36">
        <f>C53+C54+C55+C56</f>
        <v>178939</v>
      </c>
      <c r="D52" s="21">
        <f t="shared" si="0"/>
        <v>50.91377274473261</v>
      </c>
    </row>
    <row r="53" spans="1:4" ht="15.75">
      <c r="A53" s="15" t="s">
        <v>32</v>
      </c>
      <c r="B53" s="36">
        <v>159575</v>
      </c>
      <c r="C53" s="38">
        <v>143543</v>
      </c>
      <c r="D53" s="21">
        <f t="shared" si="0"/>
        <v>89.95331348895503</v>
      </c>
    </row>
    <row r="54" spans="1:4" ht="15.75">
      <c r="A54" s="15" t="s">
        <v>33</v>
      </c>
      <c r="B54" s="36">
        <v>63506</v>
      </c>
      <c r="C54" s="38">
        <v>1966</v>
      </c>
      <c r="D54" s="21">
        <f t="shared" si="0"/>
        <v>3.0957704783799955</v>
      </c>
    </row>
    <row r="55" spans="1:4" ht="15.75">
      <c r="A55" s="15" t="s">
        <v>34</v>
      </c>
      <c r="B55" s="36">
        <v>122014</v>
      </c>
      <c r="C55" s="38">
        <v>30751</v>
      </c>
      <c r="D55" s="21">
        <f t="shared" si="0"/>
        <v>25.20284557509794</v>
      </c>
    </row>
    <row r="56" spans="1:4" ht="30.75" customHeight="1">
      <c r="A56" s="15" t="s">
        <v>35</v>
      </c>
      <c r="B56" s="36">
        <v>6360</v>
      </c>
      <c r="C56" s="38">
        <v>2679</v>
      </c>
      <c r="D56" s="21">
        <f t="shared" si="0"/>
        <v>42.12264150943396</v>
      </c>
    </row>
    <row r="57" spans="1:4" ht="15.75" customHeight="1" hidden="1">
      <c r="A57" s="14" t="s">
        <v>16</v>
      </c>
      <c r="B57" s="36">
        <v>0</v>
      </c>
      <c r="C57" s="38">
        <v>0</v>
      </c>
      <c r="D57" s="21">
        <v>0</v>
      </c>
    </row>
    <row r="58" spans="1:4" ht="30.75" customHeight="1" hidden="1">
      <c r="A58" s="15" t="s">
        <v>36</v>
      </c>
      <c r="B58" s="36">
        <v>0</v>
      </c>
      <c r="C58" s="38">
        <v>0</v>
      </c>
      <c r="D58" s="21">
        <v>0</v>
      </c>
    </row>
    <row r="59" spans="1:4" ht="15.75">
      <c r="A59" s="14" t="s">
        <v>4</v>
      </c>
      <c r="B59" s="36">
        <f>B60+B61+B63+B64+B62</f>
        <v>1641888</v>
      </c>
      <c r="C59" s="36">
        <f>C60+C61+C63+C64+C62</f>
        <v>963765</v>
      </c>
      <c r="D59" s="21">
        <f t="shared" si="0"/>
        <v>58.69858358182775</v>
      </c>
    </row>
    <row r="60" spans="1:4" ht="15.75">
      <c r="A60" s="15" t="s">
        <v>37</v>
      </c>
      <c r="B60" s="36">
        <v>673922</v>
      </c>
      <c r="C60" s="38">
        <v>393696</v>
      </c>
      <c r="D60" s="21">
        <f t="shared" si="0"/>
        <v>58.41863004917484</v>
      </c>
    </row>
    <row r="61" spans="1:4" ht="15.75">
      <c r="A61" s="15" t="s">
        <v>38</v>
      </c>
      <c r="B61" s="36">
        <v>603787</v>
      </c>
      <c r="C61" s="38">
        <v>370376</v>
      </c>
      <c r="D61" s="21">
        <f t="shared" si="0"/>
        <v>61.342162053836866</v>
      </c>
    </row>
    <row r="62" spans="1:4" ht="15.75">
      <c r="A62" s="15" t="s">
        <v>92</v>
      </c>
      <c r="B62" s="36">
        <v>140030</v>
      </c>
      <c r="C62" s="38">
        <v>78639</v>
      </c>
      <c r="D62" s="21">
        <f t="shared" si="0"/>
        <v>56.158680282796546</v>
      </c>
    </row>
    <row r="63" spans="1:4" ht="29.25" customHeight="1">
      <c r="A63" s="15" t="s">
        <v>39</v>
      </c>
      <c r="B63" s="36">
        <v>60217</v>
      </c>
      <c r="C63" s="38">
        <v>36596</v>
      </c>
      <c r="D63" s="21">
        <f t="shared" si="0"/>
        <v>60.77353571250643</v>
      </c>
    </row>
    <row r="64" spans="1:4" ht="15" customHeight="1">
      <c r="A64" s="15" t="s">
        <v>40</v>
      </c>
      <c r="B64" s="36">
        <v>163932</v>
      </c>
      <c r="C64" s="38">
        <v>84458</v>
      </c>
      <c r="D64" s="21">
        <f t="shared" si="0"/>
        <v>51.52014249810897</v>
      </c>
    </row>
    <row r="65" spans="1:4" ht="18" customHeight="1">
      <c r="A65" s="14" t="s">
        <v>12</v>
      </c>
      <c r="B65" s="36">
        <f>B66+B67</f>
        <v>89028</v>
      </c>
      <c r="C65" s="36">
        <f>C66+C67</f>
        <v>48966</v>
      </c>
      <c r="D65" s="21">
        <f t="shared" si="0"/>
        <v>55.00067394527564</v>
      </c>
    </row>
    <row r="66" spans="1:4" ht="17.25" customHeight="1">
      <c r="A66" s="15" t="s">
        <v>41</v>
      </c>
      <c r="B66" s="36">
        <v>89028</v>
      </c>
      <c r="C66" s="38">
        <v>48966</v>
      </c>
      <c r="D66" s="21">
        <f t="shared" si="0"/>
        <v>55.00067394527564</v>
      </c>
    </row>
    <row r="67" spans="1:4" ht="17.25" customHeight="1">
      <c r="A67" s="15" t="s">
        <v>42</v>
      </c>
      <c r="B67" s="36">
        <v>0</v>
      </c>
      <c r="C67" s="38">
        <v>0</v>
      </c>
      <c r="D67" s="21">
        <v>0</v>
      </c>
    </row>
    <row r="68" spans="1:4" ht="16.5" customHeight="1">
      <c r="A68" s="14" t="s">
        <v>13</v>
      </c>
      <c r="B68" s="36">
        <f>B72</f>
        <v>293</v>
      </c>
      <c r="C68" s="36">
        <f>C72</f>
        <v>118</v>
      </c>
      <c r="D68" s="21">
        <f t="shared" si="0"/>
        <v>40.27303754266212</v>
      </c>
    </row>
    <row r="69" spans="1:4" ht="17.25" customHeight="1" hidden="1">
      <c r="A69" s="15" t="s">
        <v>43</v>
      </c>
      <c r="B69" s="36">
        <v>0</v>
      </c>
      <c r="C69" s="38">
        <v>0</v>
      </c>
      <c r="D69" s="21">
        <v>0</v>
      </c>
    </row>
    <row r="70" spans="1:4" ht="16.5" customHeight="1" hidden="1">
      <c r="A70" s="15" t="s">
        <v>44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45</v>
      </c>
      <c r="B71" s="36">
        <v>0</v>
      </c>
      <c r="C71" s="38">
        <v>0</v>
      </c>
      <c r="D71" s="21">
        <v>0</v>
      </c>
    </row>
    <row r="72" spans="1:4" ht="33" customHeight="1">
      <c r="A72" s="15" t="s">
        <v>46</v>
      </c>
      <c r="B72" s="36">
        <v>293</v>
      </c>
      <c r="C72" s="38">
        <v>118</v>
      </c>
      <c r="D72" s="21">
        <f t="shared" si="0"/>
        <v>40.27303754266212</v>
      </c>
    </row>
    <row r="73" spans="1:4" ht="15.75">
      <c r="A73" s="16" t="s">
        <v>6</v>
      </c>
      <c r="B73" s="38">
        <f>B74+B75+B76+B77+B78</f>
        <v>175007</v>
      </c>
      <c r="C73" s="38">
        <f>C74+C75+C76+C77+C78</f>
        <v>95239</v>
      </c>
      <c r="D73" s="21">
        <f t="shared" si="0"/>
        <v>54.42010890992932</v>
      </c>
    </row>
    <row r="74" spans="1:4" ht="15.75">
      <c r="A74" s="15" t="s">
        <v>47</v>
      </c>
      <c r="B74" s="36">
        <v>2938</v>
      </c>
      <c r="C74" s="38">
        <v>1738</v>
      </c>
      <c r="D74" s="21">
        <f t="shared" si="0"/>
        <v>59.155888359428175</v>
      </c>
    </row>
    <row r="75" spans="1:4" ht="17.25" customHeight="1">
      <c r="A75" s="15" t="s">
        <v>48</v>
      </c>
      <c r="B75" s="36">
        <v>45496</v>
      </c>
      <c r="C75" s="38">
        <v>22850</v>
      </c>
      <c r="D75" s="21">
        <f t="shared" si="0"/>
        <v>50.22419553367329</v>
      </c>
    </row>
    <row r="76" spans="1:4" ht="20.25" customHeight="1">
      <c r="A76" s="15" t="s">
        <v>49</v>
      </c>
      <c r="B76" s="36">
        <v>55605</v>
      </c>
      <c r="C76" s="38">
        <v>29357</v>
      </c>
      <c r="D76" s="21">
        <f t="shared" si="0"/>
        <v>52.79561190540419</v>
      </c>
    </row>
    <row r="77" spans="1:4" ht="15.75">
      <c r="A77" s="15" t="s">
        <v>50</v>
      </c>
      <c r="B77" s="36">
        <v>31696</v>
      </c>
      <c r="C77" s="38">
        <v>18834</v>
      </c>
      <c r="D77" s="21">
        <f t="shared" si="0"/>
        <v>59.42074709742554</v>
      </c>
    </row>
    <row r="78" spans="1:4" ht="31.5">
      <c r="A78" s="15" t="s">
        <v>51</v>
      </c>
      <c r="B78" s="36">
        <v>39272</v>
      </c>
      <c r="C78" s="38">
        <v>22460</v>
      </c>
      <c r="D78" s="21">
        <f aca="true" t="shared" si="1" ref="D78:D97">C78/B78*100</f>
        <v>57.190873905072316</v>
      </c>
    </row>
    <row r="79" spans="1:4" ht="15.75">
      <c r="A79" s="14" t="s">
        <v>5</v>
      </c>
      <c r="B79" s="36">
        <f>B80+B81</f>
        <v>71610</v>
      </c>
      <c r="C79" s="36">
        <f>C80+C81</f>
        <v>39207</v>
      </c>
      <c r="D79" s="21">
        <f t="shared" si="1"/>
        <v>54.75073313782991</v>
      </c>
    </row>
    <row r="80" spans="1:4" ht="15.75">
      <c r="A80" s="17" t="s">
        <v>52</v>
      </c>
      <c r="B80" s="36">
        <v>67552</v>
      </c>
      <c r="C80" s="38">
        <v>38216</v>
      </c>
      <c r="D80" s="21">
        <f t="shared" si="1"/>
        <v>56.57271435338702</v>
      </c>
    </row>
    <row r="81" spans="1:4" ht="15.75">
      <c r="A81" s="15" t="s">
        <v>53</v>
      </c>
      <c r="B81" s="36">
        <v>4058</v>
      </c>
      <c r="C81" s="38">
        <v>991</v>
      </c>
      <c r="D81" s="21">
        <f t="shared" si="1"/>
        <v>24.4208969935929</v>
      </c>
    </row>
    <row r="82" spans="1:4" ht="15.75">
      <c r="A82" s="14" t="s">
        <v>14</v>
      </c>
      <c r="B82" s="36">
        <f>B83</f>
        <v>7912</v>
      </c>
      <c r="C82" s="36">
        <f>C83</f>
        <v>5524</v>
      </c>
      <c r="D82" s="21">
        <f t="shared" si="1"/>
        <v>69.81799797775531</v>
      </c>
    </row>
    <row r="83" spans="1:4" ht="18" customHeight="1">
      <c r="A83" s="15" t="s">
        <v>54</v>
      </c>
      <c r="B83" s="36">
        <v>7912</v>
      </c>
      <c r="C83" s="38">
        <v>5524</v>
      </c>
      <c r="D83" s="21">
        <f t="shared" si="1"/>
        <v>69.81799797775531</v>
      </c>
    </row>
    <row r="84" spans="1:4" ht="31.5" customHeight="1">
      <c r="A84" s="14" t="s">
        <v>15</v>
      </c>
      <c r="B84" s="36">
        <f>B85</f>
        <v>4317</v>
      </c>
      <c r="C84" s="36">
        <f>C85</f>
        <v>421</v>
      </c>
      <c r="D84" s="21">
        <f t="shared" si="1"/>
        <v>9.75214269168404</v>
      </c>
    </row>
    <row r="85" spans="1:4" ht="30" customHeight="1">
      <c r="A85" s="14" t="s">
        <v>55</v>
      </c>
      <c r="B85" s="36">
        <v>4317</v>
      </c>
      <c r="C85" s="38">
        <v>421</v>
      </c>
      <c r="D85" s="21">
        <f t="shared" si="1"/>
        <v>9.75214269168404</v>
      </c>
    </row>
    <row r="86" spans="1:4" ht="18" customHeight="1">
      <c r="A86" s="22" t="s">
        <v>7</v>
      </c>
      <c r="B86" s="41">
        <f>B9-B31</f>
        <v>-241537</v>
      </c>
      <c r="C86" s="41">
        <f>C9-C31</f>
        <v>-128162</v>
      </c>
      <c r="D86" s="27">
        <f t="shared" si="1"/>
        <v>53.06102170681925</v>
      </c>
    </row>
    <row r="87" spans="1:4" ht="34.5" customHeight="1">
      <c r="A87" s="30" t="s">
        <v>57</v>
      </c>
      <c r="B87" s="41">
        <f>-B86</f>
        <v>241537</v>
      </c>
      <c r="C87" s="41">
        <f>-C86</f>
        <v>128162</v>
      </c>
      <c r="D87" s="29">
        <f t="shared" si="1"/>
        <v>53.06102170681925</v>
      </c>
    </row>
    <row r="88" spans="1:4" ht="33" customHeight="1">
      <c r="A88" s="18" t="s">
        <v>79</v>
      </c>
      <c r="B88" s="42">
        <v>19834</v>
      </c>
      <c r="C88" s="42">
        <f>C89+C90</f>
        <v>-40000</v>
      </c>
      <c r="D88" s="21">
        <v>0</v>
      </c>
    </row>
    <row r="89" spans="1:4" ht="48.75" customHeight="1">
      <c r="A89" s="19" t="s">
        <v>80</v>
      </c>
      <c r="B89" s="42">
        <v>119834</v>
      </c>
      <c r="C89" s="43">
        <v>0</v>
      </c>
      <c r="D89" s="21">
        <f t="shared" si="1"/>
        <v>0</v>
      </c>
    </row>
    <row r="90" spans="1:4" ht="46.5" customHeight="1">
      <c r="A90" s="19" t="s">
        <v>81</v>
      </c>
      <c r="B90" s="42">
        <v>-100000</v>
      </c>
      <c r="C90" s="43">
        <v>-40000</v>
      </c>
      <c r="D90" s="21">
        <v>0</v>
      </c>
    </row>
    <row r="91" spans="1:4" ht="33" customHeight="1">
      <c r="A91" s="10" t="s">
        <v>82</v>
      </c>
      <c r="B91" s="43">
        <v>18000</v>
      </c>
      <c r="C91" s="43">
        <v>0</v>
      </c>
      <c r="D91" s="29">
        <f t="shared" si="1"/>
        <v>0</v>
      </c>
    </row>
    <row r="92" spans="1:4" ht="65.25" customHeight="1" hidden="1">
      <c r="A92" s="19" t="s">
        <v>56</v>
      </c>
      <c r="B92" s="43">
        <v>0</v>
      </c>
      <c r="C92" s="43">
        <v>0</v>
      </c>
      <c r="D92" s="29" t="e">
        <f t="shared" si="1"/>
        <v>#DIV/0!</v>
      </c>
    </row>
    <row r="93" spans="1:4" ht="62.25" customHeight="1">
      <c r="A93" s="19" t="s">
        <v>83</v>
      </c>
      <c r="B93" s="43">
        <v>0</v>
      </c>
      <c r="C93" s="43">
        <v>0</v>
      </c>
      <c r="D93" s="29">
        <v>0</v>
      </c>
    </row>
    <row r="94" spans="1:4" ht="18" customHeight="1">
      <c r="A94" s="19" t="s">
        <v>84</v>
      </c>
      <c r="B94" s="43">
        <v>0</v>
      </c>
      <c r="C94" s="43">
        <v>122285</v>
      </c>
      <c r="D94" s="29">
        <v>0</v>
      </c>
    </row>
    <row r="95" spans="1:4" ht="33" customHeight="1">
      <c r="A95" s="10" t="s">
        <v>85</v>
      </c>
      <c r="B95" s="38">
        <f>B96+B97</f>
        <v>203703</v>
      </c>
      <c r="C95" s="38">
        <f>C96+C97</f>
        <v>45877</v>
      </c>
      <c r="D95" s="29"/>
    </row>
    <row r="96" spans="1:4" ht="18" customHeight="1">
      <c r="A96" s="10" t="s">
        <v>86</v>
      </c>
      <c r="B96" s="38">
        <v>-2610954</v>
      </c>
      <c r="C96" s="38">
        <v>-2104674</v>
      </c>
      <c r="D96" s="21">
        <f t="shared" si="1"/>
        <v>80.60938645414664</v>
      </c>
    </row>
    <row r="97" spans="1:4" ht="18" customHeight="1">
      <c r="A97" s="10" t="s">
        <v>87</v>
      </c>
      <c r="B97" s="38">
        <v>2814657</v>
      </c>
      <c r="C97" s="38">
        <v>2150551</v>
      </c>
      <c r="D97" s="21">
        <f t="shared" si="1"/>
        <v>76.40543767855195</v>
      </c>
    </row>
    <row r="98" spans="2:3" ht="12.75">
      <c r="B98" s="20"/>
      <c r="C98" s="34"/>
    </row>
    <row r="99" ht="33" customHeight="1"/>
    <row r="100" spans="3:4" ht="12.75">
      <c r="C100" s="45"/>
      <c r="D100" s="45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2017-09-29T07:37:35Z</dcterms:modified>
  <cp:category/>
  <cp:version/>
  <cp:contentType/>
  <cp:contentStatus/>
</cp:coreProperties>
</file>