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<sst xmlns="http://schemas.openxmlformats.org/spreadsheetml/2006/main" count="95" uniqueCount="94">
  <si>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</si>
  <si>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</si>
  <si>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</si>
  <si>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</si>
  <si>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</si>
  <si>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</si>
  <si>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</si>
  <si>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</si>
  <si>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</si>
  <si>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</si>
  <si>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</si>
  <si>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</si>
  <si>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</si>
  <si>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</si>
  <si>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</si>
  <si>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</si>
  <si>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</si>
  <si>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</si>
  <si>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</si>
  <si>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</si>
  <si>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</si>
  <si>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</si>
  <si>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</si>
  <si>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</si>
  <si>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</si>
  <si>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</si>
  <si>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</si>
  <si>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</si>
  <si>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</si>
  <si>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</si>
  <si>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</si>
  <si>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</si>
  <si>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</si>
  <si>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</si>
  <si>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</si>
  <si>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</si>
  <si>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</si>
  <si>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</si>
  <si>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</si>
  <si>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</si>
  <si>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</si>
  <si>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</si>
  <si>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</si>
  <si>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</si>
  <si>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</si>
  <si>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</si>
  <si>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</si>
  <si>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</si>
  <si>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</si>
  <si>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</si>
  <si>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</si>
  <si>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</si>
  <si>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</si>
  <si>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</si>
  <si>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</si>
  <si>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</si>
  <si>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</si>
  <si>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</si>
  <si>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</si>
  <si>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</si>
  <si>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</si>
  <si>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</si>
  <si>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</si>
  <si>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</si>
  <si>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</si>
  <si>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</si>
  <si>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</si>
  <si>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</si>
  <si>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</si>
  <si>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</si>
  <si>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</si>
  <si>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</si>
  <si>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</si>
  <si>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</si>
  <si>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</si>
  <si>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</si>
  <si>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</si>
  <si>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</si>
  <si>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</si>
  <si>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</si>
  <si>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</si>
  <si>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</si>
  <si>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</si>
  <si>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</si>
  <si>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</si>
  <si>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</si>
  <si>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</si>
  <si>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</si>
  <si>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</si>
  <si>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</si>
  <si>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</si>
  <si>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>дополнительное образование детей</t>
  </si>
  <si>
    <t xml:space="preserve">План  на 2018 год 
</t>
  </si>
  <si>
    <t xml:space="preserve"> Сведения о ходе исполнения  бюджета города Ачинска на 01.04.2018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</si>
</sst>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82">
      <selection activeCell="C94" sqref="C9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92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2638545</v>
      </c>
      <c r="C9" s="35">
        <f>C10+C26+C27+C28+C29</f>
        <v>540175</v>
      </c>
      <c r="D9" s="27">
        <f>C9/B9*100</f>
        <v>20.4724573581273</v>
      </c>
    </row>
    <row r="10" spans="1:4" s="2" customFormat="1" ht="18" customHeight="1">
      <c r="A10" s="23" t="s">
        <v>11</v>
      </c>
      <c r="B10" s="36">
        <f>B11+B12+B13+B14+B15+B16+B17+B18+B19+B20+B21+B22+B23+B24+B25</f>
        <v>919506</v>
      </c>
      <c r="C10" s="36">
        <f>C11+C12+C13+C14+C15+C16+C17+C18+C19+C20+C21+C22+C23+C24+C25</f>
        <v>200019</v>
      </c>
      <c r="D10" s="21">
        <f aca="true" t="shared" si="0" ref="D10:D77">C10/B10*100</f>
        <v>21.75287600080913</v>
      </c>
    </row>
    <row r="11" spans="1:4" ht="17.25" customHeight="1">
      <c r="A11" s="11" t="s">
        <v>62</v>
      </c>
      <c r="B11" s="36">
        <v>31598</v>
      </c>
      <c r="C11" s="37">
        <v>3239</v>
      </c>
      <c r="D11" s="21">
        <f t="shared" si="0"/>
        <v>10.25064877523894</v>
      </c>
    </row>
    <row r="12" spans="1:4" ht="16.5" customHeight="1">
      <c r="A12" s="12" t="s">
        <v>63</v>
      </c>
      <c r="B12" s="36">
        <v>502366</v>
      </c>
      <c r="C12" s="37">
        <v>106743</v>
      </c>
      <c r="D12" s="21">
        <f t="shared" si="0"/>
        <v>21.248054207490156</v>
      </c>
    </row>
    <row r="13" spans="1:4" ht="53.25" customHeight="1">
      <c r="A13" s="12" t="s">
        <v>64</v>
      </c>
      <c r="B13" s="36">
        <v>17644</v>
      </c>
      <c r="C13" s="37">
        <v>4184</v>
      </c>
      <c r="D13" s="21">
        <f t="shared" si="0"/>
        <v>23.713443663568352</v>
      </c>
    </row>
    <row r="14" spans="1:4" ht="17.25" customHeight="1">
      <c r="A14" s="12" t="s">
        <v>65</v>
      </c>
      <c r="B14" s="36">
        <v>66176</v>
      </c>
      <c r="C14" s="37">
        <v>15368</v>
      </c>
      <c r="D14" s="21">
        <f t="shared" si="0"/>
        <v>23.22292069632495</v>
      </c>
    </row>
    <row r="15" spans="1:4" ht="18" customHeight="1">
      <c r="A15" s="12" t="s">
        <v>66</v>
      </c>
      <c r="B15" s="36">
        <v>23817</v>
      </c>
      <c r="C15" s="37">
        <v>1859</v>
      </c>
      <c r="D15" s="21">
        <f t="shared" si="0"/>
        <v>7.805349120376202</v>
      </c>
    </row>
    <row r="16" spans="1:4" ht="16.5" customHeight="1">
      <c r="A16" s="12" t="s">
        <v>67</v>
      </c>
      <c r="B16" s="36">
        <v>35597</v>
      </c>
      <c r="C16" s="37">
        <v>7456</v>
      </c>
      <c r="D16" s="21">
        <f t="shared" si="0"/>
        <v>20.9455853021322</v>
      </c>
    </row>
    <row r="17" spans="1:4" ht="17.25" customHeight="1">
      <c r="A17" s="12" t="s">
        <v>68</v>
      </c>
      <c r="B17" s="36">
        <v>19370</v>
      </c>
      <c r="C17" s="37">
        <v>5451</v>
      </c>
      <c r="D17" s="21">
        <f t="shared" si="0"/>
        <v>28.141455859576663</v>
      </c>
    </row>
    <row r="18" spans="1:4" ht="49.5" customHeight="1">
      <c r="A18" s="10" t="s">
        <v>69</v>
      </c>
      <c r="B18" s="36">
        <v>1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124554</v>
      </c>
      <c r="C19" s="37">
        <v>23293</v>
      </c>
      <c r="D19" s="21">
        <f t="shared" si="0"/>
        <v>18.701125616198595</v>
      </c>
    </row>
    <row r="20" spans="1:4" ht="30.75" customHeight="1">
      <c r="A20" s="12" t="s">
        <v>71</v>
      </c>
      <c r="B20" s="36">
        <v>8873</v>
      </c>
      <c r="C20" s="37">
        <v>1232</v>
      </c>
      <c r="D20" s="21">
        <f t="shared" si="0"/>
        <v>13.884819114166572</v>
      </c>
    </row>
    <row r="21" spans="1:4" ht="33" customHeight="1">
      <c r="A21" s="12" t="s">
        <v>72</v>
      </c>
      <c r="B21" s="36">
        <v>47352</v>
      </c>
      <c r="C21" s="37">
        <v>10196</v>
      </c>
      <c r="D21" s="21">
        <f t="shared" si="0"/>
        <v>21.532353438080758</v>
      </c>
    </row>
    <row r="22" spans="1:4" ht="32.25" customHeight="1">
      <c r="A22" s="12" t="s">
        <v>73</v>
      </c>
      <c r="B22" s="36">
        <v>25105</v>
      </c>
      <c r="C22" s="37">
        <v>12889</v>
      </c>
      <c r="D22" s="21">
        <f t="shared" si="0"/>
        <v>51.34037044413463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17053</v>
      </c>
      <c r="C24" s="37">
        <v>3284</v>
      </c>
      <c r="D24" s="21">
        <f t="shared" si="0"/>
        <v>19.257608631912273</v>
      </c>
    </row>
    <row r="25" spans="1:4" ht="17.25" customHeight="1">
      <c r="A25" s="12" t="s">
        <v>76</v>
      </c>
      <c r="B25" s="36">
        <v>0</v>
      </c>
      <c r="C25" s="37">
        <v>4825</v>
      </c>
      <c r="D25" s="21">
        <v>0</v>
      </c>
    </row>
    <row r="26" spans="1:4" ht="31.5" customHeight="1">
      <c r="A26" s="24" t="s">
        <v>8</v>
      </c>
      <c r="B26" s="36">
        <v>1715389</v>
      </c>
      <c r="C26" s="37">
        <v>340563</v>
      </c>
      <c r="D26" s="21">
        <f t="shared" si="0"/>
        <v>19.853397684140447</v>
      </c>
    </row>
    <row r="27" spans="1:4" ht="47.25" customHeight="1">
      <c r="A27" s="25" t="s">
        <v>88</v>
      </c>
      <c r="B27" s="36">
        <v>4110</v>
      </c>
      <c r="C27" s="38">
        <v>229</v>
      </c>
      <c r="D27" s="21">
        <f t="shared" si="0"/>
        <v>5.571776155717761</v>
      </c>
    </row>
    <row r="28" spans="1:4" ht="94.5" customHeight="1">
      <c r="A28" s="25" t="s">
        <v>77</v>
      </c>
      <c r="B28" s="36">
        <v>0</v>
      </c>
      <c r="C28" s="37">
        <v>2</v>
      </c>
      <c r="D28" s="21">
        <v>0</v>
      </c>
    </row>
    <row r="29" spans="1:4" ht="63" customHeight="1">
      <c r="A29" s="24" t="s">
        <v>78</v>
      </c>
      <c r="B29" s="38">
        <v>-460</v>
      </c>
      <c r="C29" s="37">
        <v>-638</v>
      </c>
      <c r="D29" s="21">
        <f t="shared" si="0"/>
        <v>138.69565217391303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61</v>
      </c>
      <c r="B31" s="39">
        <f>B32+B41+B46+B52+B59+B65+B68+B73+B79+B82+B84</f>
        <v>2710808</v>
      </c>
      <c r="C31" s="39">
        <f>C32+C41+C46+C52+C59+C65+C68+C73+C79+C82+C84</f>
        <v>527049</v>
      </c>
      <c r="D31" s="28">
        <f>C31/B31*100</f>
        <v>19.44250570309664</v>
      </c>
    </row>
    <row r="32" spans="1:4" ht="16.5" customHeight="1">
      <c r="A32" s="14" t="s">
        <v>1</v>
      </c>
      <c r="B32" s="40">
        <f>B33+B34+B35+B37+B38+B39+B40</f>
        <v>163932</v>
      </c>
      <c r="C32" s="40">
        <f>C33+C34+C35+C37+C38+C39+C40</f>
        <v>30493</v>
      </c>
      <c r="D32" s="28">
        <f>C32/B32*100</f>
        <v>18.601005294878366</v>
      </c>
    </row>
    <row r="33" spans="1:4" ht="61.5" customHeight="1">
      <c r="A33" s="15" t="s">
        <v>18</v>
      </c>
      <c r="B33" s="36">
        <v>1290</v>
      </c>
      <c r="C33" s="38">
        <v>293</v>
      </c>
      <c r="D33" s="21">
        <f t="shared" si="0"/>
        <v>22.713178294573645</v>
      </c>
    </row>
    <row r="34" spans="1:4" ht="77.25" customHeight="1">
      <c r="A34" s="15" t="s">
        <v>19</v>
      </c>
      <c r="B34" s="36">
        <v>10368</v>
      </c>
      <c r="C34" s="38">
        <v>2208</v>
      </c>
      <c r="D34" s="21">
        <f t="shared" si="0"/>
        <v>21.296296296296298</v>
      </c>
    </row>
    <row r="35" spans="1:4" ht="96.75" customHeight="1">
      <c r="A35" s="15" t="s">
        <v>20</v>
      </c>
      <c r="B35" s="38">
        <v>82242</v>
      </c>
      <c r="C35" s="38">
        <v>15926</v>
      </c>
      <c r="D35" s="21">
        <f t="shared" si="0"/>
        <v>19.364801439653707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214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13426</v>
      </c>
      <c r="C38" s="38">
        <v>2633</v>
      </c>
      <c r="D38" s="21">
        <f t="shared" si="0"/>
        <v>19.611202145091614</v>
      </c>
    </row>
    <row r="39" spans="1:4" ht="15" customHeight="1">
      <c r="A39" s="15" t="s">
        <v>23</v>
      </c>
      <c r="B39" s="36">
        <v>3196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53196</v>
      </c>
      <c r="C40" s="38">
        <v>9433</v>
      </c>
      <c r="D40" s="21">
        <f t="shared" si="0"/>
        <v>17.732536280923377</v>
      </c>
    </row>
    <row r="41" spans="1:4" ht="34.5" customHeight="1">
      <c r="A41" s="14" t="s">
        <v>2</v>
      </c>
      <c r="B41" s="36">
        <f>B43+B45</f>
        <v>25509</v>
      </c>
      <c r="C41" s="36">
        <f>C43+C45</f>
        <v>4463</v>
      </c>
      <c r="D41" s="21">
        <f t="shared" si="0"/>
        <v>17.49578580108981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23572</v>
      </c>
      <c r="C43" s="38">
        <v>4457</v>
      </c>
      <c r="D43" s="21">
        <f t="shared" si="0"/>
        <v>18.908026472085528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1937</v>
      </c>
      <c r="C45" s="38">
        <v>6</v>
      </c>
      <c r="D45" s="21">
        <f t="shared" si="0"/>
        <v>0.3097573567372225</v>
      </c>
    </row>
    <row r="46" spans="1:4" ht="15.75">
      <c r="A46" s="14" t="s">
        <v>28</v>
      </c>
      <c r="B46" s="38">
        <f>B48+B49+B50+B51</f>
        <v>230702</v>
      </c>
      <c r="C46" s="36">
        <f>C48+C49+C50+C51</f>
        <v>22050</v>
      </c>
      <c r="D46" s="21">
        <f t="shared" si="0"/>
        <v>9.557784501218022</v>
      </c>
    </row>
    <row r="47" spans="1:4" ht="15.75" hidden="1">
      <c r="A47" s="18" t="s">
        <v>59</v>
      </c>
      <c r="B47" s="36">
        <v>0</v>
      </c>
      <c r="C47" s="38">
        <v>0</v>
      </c>
      <c r="D47" s="21">
        <v>0</v>
      </c>
    </row>
    <row r="48" spans="1:4" ht="15.7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70407</v>
      </c>
      <c r="C49" s="38">
        <v>9708</v>
      </c>
      <c r="D49" s="21">
        <f>C49/B49*100</f>
        <v>13.788401721419746</v>
      </c>
    </row>
    <row r="50" spans="1:4" ht="18" customHeight="1">
      <c r="A50" s="15" t="s">
        <v>30</v>
      </c>
      <c r="B50" s="36">
        <v>158141</v>
      </c>
      <c r="C50" s="38">
        <v>12178</v>
      </c>
      <c r="D50" s="21">
        <f>C50/B50*100</f>
        <v>7.700722772715488</v>
      </c>
    </row>
    <row r="51" spans="1:4" ht="30" customHeight="1">
      <c r="A51" s="15" t="s">
        <v>31</v>
      </c>
      <c r="B51" s="36">
        <v>2154</v>
      </c>
      <c r="C51" s="38">
        <v>164</v>
      </c>
      <c r="D51" s="21">
        <f>C51/B51*100</f>
        <v>7.613741875580315</v>
      </c>
    </row>
    <row r="52" spans="1:4" ht="16.5" customHeight="1">
      <c r="A52" s="14" t="s">
        <v>3</v>
      </c>
      <c r="B52" s="36">
        <f>B53+B54+B55+B56</f>
        <v>204605</v>
      </c>
      <c r="C52" s="36">
        <f>C53+C54+C55+C56</f>
        <v>19390</v>
      </c>
      <c r="D52" s="21">
        <f t="shared" si="0"/>
        <v>9.476796754722514</v>
      </c>
    </row>
    <row r="53" spans="1:4" ht="15.75">
      <c r="A53" s="15" t="s">
        <v>32</v>
      </c>
      <c r="B53" s="36">
        <v>17794</v>
      </c>
      <c r="C53" s="38">
        <v>4452</v>
      </c>
      <c r="D53" s="21">
        <f t="shared" si="0"/>
        <v>25.019669551534225</v>
      </c>
    </row>
    <row r="54" spans="1:4" ht="15.75">
      <c r="A54" s="15" t="s">
        <v>33</v>
      </c>
      <c r="B54" s="36">
        <v>43032</v>
      </c>
      <c r="C54" s="38">
        <v>0</v>
      </c>
      <c r="D54" s="21">
        <f t="shared" si="0"/>
        <v>0</v>
      </c>
    </row>
    <row r="55" spans="1:4" ht="15.75">
      <c r="A55" s="15" t="s">
        <v>34</v>
      </c>
      <c r="B55" s="36">
        <v>130712</v>
      </c>
      <c r="C55" s="38">
        <v>12737</v>
      </c>
      <c r="D55" s="21">
        <f t="shared" si="0"/>
        <v>9.744323398004774</v>
      </c>
    </row>
    <row r="56" spans="1:4" ht="30.75" customHeight="1">
      <c r="A56" s="15" t="s">
        <v>35</v>
      </c>
      <c r="B56" s="36">
        <v>13067</v>
      </c>
      <c r="C56" s="38">
        <v>2201</v>
      </c>
      <c r="D56" s="21">
        <f t="shared" si="0"/>
        <v>16.843958062294327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.75">
      <c r="A59" s="14" t="s">
        <v>4</v>
      </c>
      <c r="B59" s="36">
        <f>B60+B61+B63+B64+B62</f>
        <v>1648980</v>
      </c>
      <c r="C59" s="36">
        <f>C60+C61+C63+C64+C62</f>
        <v>361786</v>
      </c>
      <c r="D59" s="21">
        <f t="shared" si="0"/>
        <v>21.93998714356754</v>
      </c>
    </row>
    <row r="60" spans="1:4" ht="15.75">
      <c r="A60" s="15" t="s">
        <v>37</v>
      </c>
      <c r="B60" s="36">
        <v>707755</v>
      </c>
      <c r="C60" s="38">
        <v>161009</v>
      </c>
      <c r="D60" s="21">
        <f t="shared" si="0"/>
        <v>22.74925645173824</v>
      </c>
    </row>
    <row r="61" spans="1:4" ht="15.75">
      <c r="A61" s="15" t="s">
        <v>38</v>
      </c>
      <c r="B61" s="36">
        <v>643409</v>
      </c>
      <c r="C61" s="38">
        <v>146743</v>
      </c>
      <c r="D61" s="21">
        <f t="shared" si="0"/>
        <v>22.8071102517994</v>
      </c>
    </row>
    <row r="62" spans="1:4" ht="15.75">
      <c r="A62" s="15" t="s">
        <v>91</v>
      </c>
      <c r="B62" s="36">
        <v>67085</v>
      </c>
      <c r="C62" s="38">
        <v>14916</v>
      </c>
      <c r="D62" s="21">
        <f t="shared" si="0"/>
        <v>22.234478646493255</v>
      </c>
    </row>
    <row r="63" spans="1:4" ht="29.25" customHeight="1">
      <c r="A63" s="15" t="s">
        <v>39</v>
      </c>
      <c r="B63" s="36">
        <v>59877</v>
      </c>
      <c r="C63" s="38">
        <v>5777</v>
      </c>
      <c r="D63" s="21">
        <f t="shared" si="0"/>
        <v>9.648111962857191</v>
      </c>
    </row>
    <row r="64" spans="1:4" ht="15" customHeight="1">
      <c r="A64" s="15" t="s">
        <v>40</v>
      </c>
      <c r="B64" s="36">
        <v>170854</v>
      </c>
      <c r="C64" s="38">
        <v>33341</v>
      </c>
      <c r="D64" s="21">
        <f t="shared" si="0"/>
        <v>19.514322169805798</v>
      </c>
    </row>
    <row r="65" spans="1:4" ht="18" customHeight="1">
      <c r="A65" s="14" t="s">
        <v>12</v>
      </c>
      <c r="B65" s="36">
        <f>B66+B67</f>
        <v>91581</v>
      </c>
      <c r="C65" s="36">
        <f>C66+C67</f>
        <v>21839</v>
      </c>
      <c r="D65" s="21">
        <f t="shared" si="0"/>
        <v>23.846649414179797</v>
      </c>
    </row>
    <row r="66" spans="1:4" ht="17.25" customHeight="1">
      <c r="A66" s="15" t="s">
        <v>41</v>
      </c>
      <c r="B66" s="36">
        <v>76776</v>
      </c>
      <c r="C66" s="38">
        <v>18976</v>
      </c>
      <c r="D66" s="21">
        <f t="shared" si="0"/>
        <v>24.71605710117745</v>
      </c>
    </row>
    <row r="67" spans="1:4" ht="17.25" customHeight="1">
      <c r="A67" s="15" t="s">
        <v>42</v>
      </c>
      <c r="B67" s="36">
        <v>14805</v>
      </c>
      <c r="C67" s="38">
        <v>2863</v>
      </c>
      <c r="D67" s="21">
        <f t="shared" si="0"/>
        <v>19.33806146572104</v>
      </c>
    </row>
    <row r="68" spans="1:4" ht="16.5" customHeight="1">
      <c r="A68" s="14" t="s">
        <v>13</v>
      </c>
      <c r="B68" s="36">
        <f>B72</f>
        <v>223</v>
      </c>
      <c r="C68" s="36">
        <f>C72</f>
        <v>0</v>
      </c>
      <c r="D68" s="21">
        <f t="shared" si="0"/>
        <v>0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223</v>
      </c>
      <c r="C72" s="38">
        <v>0</v>
      </c>
      <c r="D72" s="21">
        <f t="shared" si="0"/>
        <v>0</v>
      </c>
    </row>
    <row r="73" spans="1:4" ht="15.75">
      <c r="A73" s="16" t="s">
        <v>6</v>
      </c>
      <c r="B73" s="38">
        <f>B74+B75+B76+B77+B78</f>
        <v>184043</v>
      </c>
      <c r="C73" s="38">
        <f>C74+C75+C76+C77+C78</f>
        <v>32126</v>
      </c>
      <c r="D73" s="21">
        <f t="shared" si="0"/>
        <v>17.455703286731904</v>
      </c>
    </row>
    <row r="74" spans="1:4" ht="15.75">
      <c r="A74" s="15" t="s">
        <v>47</v>
      </c>
      <c r="B74" s="36">
        <v>2964</v>
      </c>
      <c r="C74" s="38">
        <v>729</v>
      </c>
      <c r="D74" s="21">
        <f t="shared" si="0"/>
        <v>24.595141700404856</v>
      </c>
    </row>
    <row r="75" spans="1:4" ht="17.25" customHeight="1">
      <c r="A75" s="15" t="s">
        <v>48</v>
      </c>
      <c r="B75" s="36">
        <v>54496</v>
      </c>
      <c r="C75" s="38">
        <v>12839</v>
      </c>
      <c r="D75" s="21">
        <f t="shared" si="0"/>
        <v>23.559527304756312</v>
      </c>
    </row>
    <row r="76" spans="1:4" ht="20.25" customHeight="1">
      <c r="A76" s="15" t="s">
        <v>49</v>
      </c>
      <c r="B76" s="36">
        <v>42524</v>
      </c>
      <c r="C76" s="38">
        <v>7426</v>
      </c>
      <c r="D76" s="21">
        <f t="shared" si="0"/>
        <v>17.46307967265544</v>
      </c>
    </row>
    <row r="77" spans="1:4" ht="15.75">
      <c r="A77" s="15" t="s">
        <v>50</v>
      </c>
      <c r="B77" s="36">
        <v>43236</v>
      </c>
      <c r="C77" s="38">
        <v>2090</v>
      </c>
      <c r="D77" s="21">
        <f t="shared" si="0"/>
        <v>4.83393468405958</v>
      </c>
    </row>
    <row r="78" spans="1:4" ht="31.5">
      <c r="A78" s="15" t="s">
        <v>51</v>
      </c>
      <c r="B78" s="36">
        <v>40823</v>
      </c>
      <c r="C78" s="38">
        <v>9042</v>
      </c>
      <c r="D78" s="21">
        <f aca="true" t="shared" si="1" ref="D78:D97">C78/B78*100</f>
        <v>22.149278592950054</v>
      </c>
    </row>
    <row r="79" spans="1:4" ht="15.75">
      <c r="A79" s="14" t="s">
        <v>5</v>
      </c>
      <c r="B79" s="36">
        <f>B80+B81</f>
        <v>145760</v>
      </c>
      <c r="C79" s="36">
        <f>C80+C81</f>
        <v>32237</v>
      </c>
      <c r="D79" s="21">
        <f t="shared" si="1"/>
        <v>22.116492864983535</v>
      </c>
    </row>
    <row r="80" spans="1:4" ht="15.75">
      <c r="A80" s="17" t="s">
        <v>52</v>
      </c>
      <c r="B80" s="36">
        <v>141582</v>
      </c>
      <c r="C80" s="38">
        <v>31280</v>
      </c>
      <c r="D80" s="21">
        <f t="shared" si="1"/>
        <v>22.093203938353746</v>
      </c>
    </row>
    <row r="81" spans="1:4" ht="15.75">
      <c r="A81" s="15" t="s">
        <v>53</v>
      </c>
      <c r="B81" s="36">
        <v>4178</v>
      </c>
      <c r="C81" s="38">
        <v>957</v>
      </c>
      <c r="D81" s="21">
        <f t="shared" si="1"/>
        <v>22.905696505505027</v>
      </c>
    </row>
    <row r="82" spans="1:4" ht="15.75">
      <c r="A82" s="14" t="s">
        <v>14</v>
      </c>
      <c r="B82" s="36">
        <f>B83</f>
        <v>7912</v>
      </c>
      <c r="C82" s="36">
        <f>C83</f>
        <v>1978</v>
      </c>
      <c r="D82" s="21">
        <f t="shared" si="1"/>
        <v>25</v>
      </c>
    </row>
    <row r="83" spans="1:4" ht="18" customHeight="1">
      <c r="A83" s="15" t="s">
        <v>54</v>
      </c>
      <c r="B83" s="36">
        <v>7912</v>
      </c>
      <c r="C83" s="38">
        <v>1978</v>
      </c>
      <c r="D83" s="21">
        <f t="shared" si="1"/>
        <v>25</v>
      </c>
    </row>
    <row r="84" spans="1:4" ht="31.5" customHeight="1">
      <c r="A84" s="14" t="s">
        <v>15</v>
      </c>
      <c r="B84" s="36">
        <f>B85</f>
        <v>7561</v>
      </c>
      <c r="C84" s="36">
        <f>C85</f>
        <v>687</v>
      </c>
      <c r="D84" s="21">
        <f t="shared" si="1"/>
        <v>9.08609972225896</v>
      </c>
    </row>
    <row r="85" spans="1:4" ht="30" customHeight="1">
      <c r="A85" s="14" t="s">
        <v>55</v>
      </c>
      <c r="B85" s="36">
        <v>7561</v>
      </c>
      <c r="C85" s="38">
        <v>687</v>
      </c>
      <c r="D85" s="21">
        <f t="shared" si="1"/>
        <v>9.08609972225896</v>
      </c>
    </row>
    <row r="86" spans="1:4" ht="18" customHeight="1">
      <c r="A86" s="22" t="s">
        <v>7</v>
      </c>
      <c r="B86" s="41">
        <f>B9-B31</f>
        <v>-72263</v>
      </c>
      <c r="C86" s="41">
        <f>C9-C31</f>
        <v>13126</v>
      </c>
      <c r="D86" s="27">
        <f t="shared" si="1"/>
        <v>-18.164205748446648</v>
      </c>
    </row>
    <row r="87" spans="1:4" ht="34.5" customHeight="1">
      <c r="A87" s="30" t="s">
        <v>57</v>
      </c>
      <c r="B87" s="41">
        <f>B88+B91+B95</f>
        <v>72263</v>
      </c>
      <c r="C87" s="41">
        <f>C88+C91+C95+C94+C90</f>
        <v>-13126</v>
      </c>
      <c r="D87" s="29">
        <f t="shared" si="1"/>
        <v>-18.164205748446648</v>
      </c>
    </row>
    <row r="88" spans="1:4" ht="33" customHeight="1">
      <c r="A88" s="18" t="s">
        <v>79</v>
      </c>
      <c r="B88" s="42">
        <f>B89+B90</f>
        <v>13117</v>
      </c>
      <c r="C88" s="42">
        <v>0</v>
      </c>
      <c r="D88" s="29">
        <f t="shared" si="1"/>
        <v>0</v>
      </c>
    </row>
    <row r="89" spans="1:4" ht="48.75" customHeight="1">
      <c r="A89" s="19" t="s">
        <v>80</v>
      </c>
      <c r="B89" s="42">
        <v>131117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-118000</v>
      </c>
      <c r="C90" s="43">
        <v>-58000</v>
      </c>
      <c r="D90" s="21">
        <f t="shared" si="1"/>
        <v>49.152542372881356</v>
      </c>
    </row>
    <row r="91" spans="1:4" ht="33" customHeight="1">
      <c r="A91" s="10" t="s">
        <v>82</v>
      </c>
      <c r="B91" s="43">
        <v>35928</v>
      </c>
      <c r="C91" s="43">
        <v>0</v>
      </c>
      <c r="D91" s="21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1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1">
        <v>0</v>
      </c>
    </row>
    <row r="94" spans="1:4" ht="18" customHeight="1">
      <c r="A94" s="19" t="s">
        <v>84</v>
      </c>
      <c r="B94" s="43">
        <v>0</v>
      </c>
      <c r="C94" s="43">
        <v>81683</v>
      </c>
      <c r="D94" s="21">
        <v>0</v>
      </c>
    </row>
    <row r="95" spans="1:4" ht="33" customHeight="1">
      <c r="A95" s="10" t="s">
        <v>85</v>
      </c>
      <c r="B95" s="38">
        <f>B96+B97</f>
        <v>23218</v>
      </c>
      <c r="C95" s="38">
        <f>C96+C97</f>
        <v>-36809</v>
      </c>
      <c r="D95" s="21">
        <v>0</v>
      </c>
    </row>
    <row r="96" spans="1:4" ht="18" customHeight="1">
      <c r="A96" s="10" t="s">
        <v>86</v>
      </c>
      <c r="B96" s="38">
        <v>-2706541</v>
      </c>
      <c r="C96" s="38">
        <v>-807878</v>
      </c>
      <c r="D96" s="21">
        <f t="shared" si="1"/>
        <v>29.84909521045497</v>
      </c>
    </row>
    <row r="97" spans="1:4" ht="18" customHeight="1">
      <c r="A97" s="10" t="s">
        <v>87</v>
      </c>
      <c r="B97" s="38">
        <v>2729759</v>
      </c>
      <c r="C97" s="38">
        <v>771069</v>
      </c>
      <c r="D97" s="21">
        <f t="shared" si="1"/>
        <v>28.246779294435882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2017-02-07T03:20:05Z</cp:lastPrinted>
  <dcterms:created xsi:type="dcterms:W3CDTF">1996-10-08T23:32:33Z</dcterms:created>
  <dcterms:modified xsi:type="dcterms:W3CDTF">2018-04-10T02:07:09Z</dcterms:modified>
  <cp:category/>
  <cp:version/>
  <cp:contentType/>
  <cp:contentStatus/>
</cp:coreProperties>
</file>