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<sst xmlns="http://schemas.openxmlformats.org/spreadsheetml/2006/main" count="95" uniqueCount="94">
  <si>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</si>
  <si>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</si>
  <si>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</si>
  <si>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</si>
  <si>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</si>
  <si>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</si>
  <si>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</si>
  <si>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</si>
  <si>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</si>
  <si>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</si>
  <si>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</si>
  <si>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</si>
  <si>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</si>
  <si>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</si>
  <si>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</si>
  <si>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</si>
  <si>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</si>
  <si>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</si>
  <si>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</si>
  <si>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</si>
  <si>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</si>
  <si>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</si>
  <si>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</si>
  <si>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</si>
  <si>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</si>
  <si>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</si>
  <si>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</si>
  <si>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</si>
  <si>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</si>
  <si>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</si>
  <si>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</si>
  <si>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</si>
  <si>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</si>
  <si>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</si>
  <si>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</si>
  <si>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</si>
  <si>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</si>
  <si>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</si>
  <si>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</si>
  <si>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</si>
  <si>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</si>
  <si>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</si>
  <si>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</si>
  <si>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</si>
  <si>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</si>
  <si>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</si>
  <si>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</si>
  <si>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</si>
  <si>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</si>
  <si>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</si>
  <si>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</si>
  <si>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</si>
  <si>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</si>
  <si>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</si>
  <si>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</si>
  <si>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</si>
  <si>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</si>
  <si>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</si>
  <si>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</si>
  <si>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</si>
  <si>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</si>
  <si>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</si>
  <si>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</si>
  <si>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</si>
  <si>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</si>
  <si>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</si>
  <si>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</si>
  <si>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</si>
  <si>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</si>
  <si>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</si>
  <si>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</si>
  <si>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</si>
  <si>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</si>
  <si>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</si>
  <si>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</si>
  <si>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</si>
  <si>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</si>
  <si>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</si>
  <si>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</si>
  <si>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</si>
  <si>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</si>
  <si>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</si>
  <si>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</si>
  <si>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</si>
  <si>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</si>
  <si>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</si>
  <si>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</si>
  <si>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</si>
  <si>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</si>
  <si>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</si>
  <si>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</si>
  <si>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 xml:space="preserve">План  на 2017 год 
</t>
  </si>
  <si>
    <t>дополнительное образование детей</t>
  </si>
  <si>
    <t xml:space="preserve"> Сведения о ходе исполнения  бюджета города Ачинска на 01.04.2017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</si>
</sst>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82">
      <selection activeCell="C95" sqref="C95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47" t="s">
        <v>93</v>
      </c>
      <c r="B3" s="47"/>
      <c r="C3" s="47"/>
      <c r="D3" s="47"/>
    </row>
    <row r="4" ht="14.25" customHeight="1">
      <c r="D4" s="5" t="s">
        <v>17</v>
      </c>
    </row>
    <row r="5" spans="1:5" ht="20.25" customHeight="1">
      <c r="A5" s="46" t="s">
        <v>9</v>
      </c>
      <c r="B5" s="46" t="s">
        <v>91</v>
      </c>
      <c r="C5" s="48" t="s">
        <v>90</v>
      </c>
      <c r="D5" s="46" t="s">
        <v>10</v>
      </c>
      <c r="E5" s="45"/>
    </row>
    <row r="6" spans="1:5" ht="17.25" customHeight="1">
      <c r="A6" s="46"/>
      <c r="B6" s="46"/>
      <c r="C6" s="48"/>
      <c r="D6" s="46"/>
      <c r="E6" s="45"/>
    </row>
    <row r="7" spans="1:5" ht="21" customHeight="1">
      <c r="A7" s="46"/>
      <c r="B7" s="46"/>
      <c r="C7" s="48"/>
      <c r="D7" s="46"/>
      <c r="E7" s="45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2405724</v>
      </c>
      <c r="C9" s="35">
        <f>C10+C26+C27+C28+C29</f>
        <v>409638</v>
      </c>
      <c r="D9" s="27">
        <f>C9/B9*100</f>
        <v>17.027639080792312</v>
      </c>
    </row>
    <row r="10" spans="1:4" s="2" customFormat="1" ht="18" customHeight="1">
      <c r="A10" s="23" t="s">
        <v>11</v>
      </c>
      <c r="B10" s="36">
        <f>B11+B12+B13+B14+B15+B16+B17+B18+B19+B20+B21+B22+B23+B24+B25</f>
        <v>1006486</v>
      </c>
      <c r="C10" s="36">
        <f>C11+C12+C13+C14+C15+C16+C17+C18+C19+C20+C21+C22+C23+C24+C25</f>
        <v>223777</v>
      </c>
      <c r="D10" s="21">
        <f aca="true" t="shared" si="0" ref="D10:D77">C10/B10*100</f>
        <v>22.23349356076488</v>
      </c>
    </row>
    <row r="11" spans="1:4" ht="17.25" customHeight="1">
      <c r="A11" s="11" t="s">
        <v>62</v>
      </c>
      <c r="B11" s="36">
        <v>22441</v>
      </c>
      <c r="C11" s="37">
        <v>-1575</v>
      </c>
      <c r="D11" s="21">
        <f t="shared" si="0"/>
        <v>-7.018403814446772</v>
      </c>
    </row>
    <row r="12" spans="1:4" ht="16.5" customHeight="1">
      <c r="A12" s="12" t="s">
        <v>63</v>
      </c>
      <c r="B12" s="36">
        <v>475061</v>
      </c>
      <c r="C12" s="37">
        <v>99842</v>
      </c>
      <c r="D12" s="21">
        <f t="shared" si="0"/>
        <v>21.016669438240562</v>
      </c>
    </row>
    <row r="13" spans="1:4" ht="53.25" customHeight="1">
      <c r="A13" s="12" t="s">
        <v>64</v>
      </c>
      <c r="B13" s="36">
        <v>19557</v>
      </c>
      <c r="C13" s="37">
        <v>4090</v>
      </c>
      <c r="D13" s="21">
        <f t="shared" si="0"/>
        <v>20.91322800020453</v>
      </c>
    </row>
    <row r="14" spans="1:4" ht="17.25" customHeight="1">
      <c r="A14" s="12" t="s">
        <v>65</v>
      </c>
      <c r="B14" s="36">
        <v>73187</v>
      </c>
      <c r="C14" s="37">
        <v>16858</v>
      </c>
      <c r="D14" s="21">
        <f t="shared" si="0"/>
        <v>23.034145408337547</v>
      </c>
    </row>
    <row r="15" spans="1:4" ht="18" customHeight="1">
      <c r="A15" s="12" t="s">
        <v>66</v>
      </c>
      <c r="B15" s="36">
        <v>20070</v>
      </c>
      <c r="C15" s="37">
        <v>1999</v>
      </c>
      <c r="D15" s="21">
        <f t="shared" si="0"/>
        <v>9.960139511709018</v>
      </c>
    </row>
    <row r="16" spans="1:4" ht="16.5" customHeight="1">
      <c r="A16" s="12" t="s">
        <v>67</v>
      </c>
      <c r="B16" s="36">
        <v>60883</v>
      </c>
      <c r="C16" s="37">
        <v>13340</v>
      </c>
      <c r="D16" s="21">
        <f t="shared" si="0"/>
        <v>21.910878241873757</v>
      </c>
    </row>
    <row r="17" spans="1:4" ht="17.25" customHeight="1">
      <c r="A17" s="12" t="s">
        <v>68</v>
      </c>
      <c r="B17" s="36">
        <v>26837</v>
      </c>
      <c r="C17" s="37">
        <v>4075</v>
      </c>
      <c r="D17" s="21">
        <f t="shared" si="0"/>
        <v>15.184260535827402</v>
      </c>
    </row>
    <row r="18" spans="1:4" ht="49.5" customHeight="1">
      <c r="A18" s="10" t="s">
        <v>69</v>
      </c>
      <c r="B18" s="36">
        <v>0</v>
      </c>
      <c r="C18" s="37">
        <v>0</v>
      </c>
      <c r="D18" s="21">
        <v>0</v>
      </c>
    </row>
    <row r="19" spans="1:4" ht="47.25" customHeight="1">
      <c r="A19" s="12" t="s">
        <v>70</v>
      </c>
      <c r="B19" s="36">
        <v>127487</v>
      </c>
      <c r="C19" s="37">
        <v>25074</v>
      </c>
      <c r="D19" s="21">
        <f t="shared" si="0"/>
        <v>19.667887706197497</v>
      </c>
    </row>
    <row r="20" spans="1:4" ht="30.75" customHeight="1">
      <c r="A20" s="12" t="s">
        <v>71</v>
      </c>
      <c r="B20" s="36">
        <v>79065</v>
      </c>
      <c r="C20" s="37">
        <v>30105</v>
      </c>
      <c r="D20" s="21">
        <f t="shared" si="0"/>
        <v>38.076266363118954</v>
      </c>
    </row>
    <row r="21" spans="1:4" ht="33" customHeight="1">
      <c r="A21" s="12" t="s">
        <v>72</v>
      </c>
      <c r="B21" s="36">
        <v>46766</v>
      </c>
      <c r="C21" s="37">
        <v>10360</v>
      </c>
      <c r="D21" s="21">
        <f t="shared" si="0"/>
        <v>22.152846084762434</v>
      </c>
    </row>
    <row r="22" spans="1:4" ht="32.25" customHeight="1">
      <c r="A22" s="12" t="s">
        <v>73</v>
      </c>
      <c r="B22" s="36">
        <v>38732</v>
      </c>
      <c r="C22" s="37">
        <v>15942</v>
      </c>
      <c r="D22" s="21">
        <f t="shared" si="0"/>
        <v>41.15976453578437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16400</v>
      </c>
      <c r="C24" s="37">
        <v>2835</v>
      </c>
      <c r="D24" s="21">
        <f t="shared" si="0"/>
        <v>17.286585365853657</v>
      </c>
    </row>
    <row r="25" spans="1:4" ht="17.25" customHeight="1">
      <c r="A25" s="12" t="s">
        <v>76</v>
      </c>
      <c r="B25" s="36">
        <v>0</v>
      </c>
      <c r="C25" s="37">
        <v>832</v>
      </c>
      <c r="D25" s="21">
        <v>0</v>
      </c>
    </row>
    <row r="26" spans="1:4" ht="31.5" customHeight="1">
      <c r="A26" s="24" t="s">
        <v>8</v>
      </c>
      <c r="B26" s="36">
        <v>1464538</v>
      </c>
      <c r="C26" s="37">
        <v>255327</v>
      </c>
      <c r="D26" s="21">
        <f t="shared" si="0"/>
        <v>17.43396210955264</v>
      </c>
    </row>
    <row r="27" spans="1:4" ht="47.25" customHeight="1">
      <c r="A27" s="25" t="s">
        <v>88</v>
      </c>
      <c r="B27" s="36">
        <v>4113</v>
      </c>
      <c r="C27" s="38">
        <v>195</v>
      </c>
      <c r="D27" s="21">
        <f t="shared" si="0"/>
        <v>4.741064916119621</v>
      </c>
    </row>
    <row r="28" spans="1:4" ht="94.5" customHeight="1">
      <c r="A28" s="25" t="s">
        <v>77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78</v>
      </c>
      <c r="B29" s="38">
        <v>-69413</v>
      </c>
      <c r="C29" s="37">
        <v>-69661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B32+B41+B46+B52+B59+B65+B68+B73+B79+B82+B84</f>
        <v>2644402</v>
      </c>
      <c r="C31" s="39">
        <f>C32+C41+C46+C52+C59+C65+C68+C73+C79+C82+C84</f>
        <v>502321</v>
      </c>
      <c r="D31" s="28">
        <f>C31/B31*100</f>
        <v>18.99563682072544</v>
      </c>
    </row>
    <row r="32" spans="1:4" ht="16.5" customHeight="1">
      <c r="A32" s="14" t="s">
        <v>1</v>
      </c>
      <c r="B32" s="40">
        <f>B33+B34+B35+B37+B38+B39+B40</f>
        <v>158287</v>
      </c>
      <c r="C32" s="40">
        <f>C33+C34+C35+C37+C38+C39+C40</f>
        <v>28642</v>
      </c>
      <c r="D32" s="40">
        <f>D33+D34+D35+D37+D38+D39+D40</f>
        <v>97.02466537500031</v>
      </c>
    </row>
    <row r="33" spans="1:4" ht="61.5" customHeight="1">
      <c r="A33" s="15" t="s">
        <v>18</v>
      </c>
      <c r="B33" s="36">
        <v>1240</v>
      </c>
      <c r="C33" s="38">
        <v>272</v>
      </c>
      <c r="D33" s="21">
        <f t="shared" si="0"/>
        <v>21.935483870967744</v>
      </c>
    </row>
    <row r="34" spans="1:4" ht="77.25" customHeight="1">
      <c r="A34" s="15" t="s">
        <v>19</v>
      </c>
      <c r="B34" s="36">
        <v>10140</v>
      </c>
      <c r="C34" s="38">
        <v>1859</v>
      </c>
      <c r="D34" s="21">
        <f t="shared" si="0"/>
        <v>18.333333333333332</v>
      </c>
    </row>
    <row r="35" spans="1:4" ht="96.75" customHeight="1">
      <c r="A35" s="15" t="s">
        <v>20</v>
      </c>
      <c r="B35" s="38">
        <v>77981</v>
      </c>
      <c r="C35" s="38">
        <v>14323</v>
      </c>
      <c r="D35" s="21">
        <f t="shared" si="0"/>
        <v>18.36729459740193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0</v>
      </c>
      <c r="C37" s="38">
        <v>0</v>
      </c>
      <c r="D37" s="21">
        <v>0</v>
      </c>
    </row>
    <row r="38" spans="1:4" ht="66.75" customHeight="1">
      <c r="A38" s="15" t="s">
        <v>22</v>
      </c>
      <c r="B38" s="36">
        <v>12870</v>
      </c>
      <c r="C38" s="38">
        <v>2608</v>
      </c>
      <c r="D38" s="21">
        <f t="shared" si="0"/>
        <v>20.264180264180265</v>
      </c>
    </row>
    <row r="39" spans="1:4" ht="15" customHeight="1">
      <c r="A39" s="15" t="s">
        <v>23</v>
      </c>
      <c r="B39" s="36">
        <v>3199</v>
      </c>
      <c r="C39" s="38">
        <v>0</v>
      </c>
      <c r="D39" s="21">
        <f t="shared" si="0"/>
        <v>0</v>
      </c>
    </row>
    <row r="40" spans="1:4" ht="16.5" customHeight="1">
      <c r="A40" s="15" t="s">
        <v>24</v>
      </c>
      <c r="B40" s="36">
        <v>52857</v>
      </c>
      <c r="C40" s="38">
        <v>9580</v>
      </c>
      <c r="D40" s="21">
        <f t="shared" si="0"/>
        <v>18.12437330911705</v>
      </c>
    </row>
    <row r="41" spans="1:4" ht="34.5" customHeight="1">
      <c r="A41" s="14" t="s">
        <v>2</v>
      </c>
      <c r="B41" s="36">
        <f>B43+B45</f>
        <v>25366</v>
      </c>
      <c r="C41" s="36">
        <f>C43+C45</f>
        <v>5546</v>
      </c>
      <c r="D41" s="21">
        <f t="shared" si="0"/>
        <v>21.86391232358275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24164</v>
      </c>
      <c r="C43" s="38">
        <v>5527</v>
      </c>
      <c r="D43" s="21">
        <f t="shared" si="0"/>
        <v>22.872868730342656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51" customHeight="1">
      <c r="A45" s="15" t="s">
        <v>58</v>
      </c>
      <c r="B45" s="36">
        <v>1202</v>
      </c>
      <c r="C45" s="38">
        <v>19</v>
      </c>
      <c r="D45" s="21">
        <f t="shared" si="0"/>
        <v>1.5806988352745424</v>
      </c>
    </row>
    <row r="46" spans="1:4" ht="15.75">
      <c r="A46" s="14" t="s">
        <v>28</v>
      </c>
      <c r="B46" s="36">
        <f>B48+B49+B50+B51</f>
        <v>187624</v>
      </c>
      <c r="C46" s="36">
        <f>C48+C49+C50+C51</f>
        <v>21561</v>
      </c>
      <c r="D46" s="21">
        <f t="shared" si="0"/>
        <v>11.491600221720036</v>
      </c>
    </row>
    <row r="47" spans="1:4" ht="15.75" hidden="1">
      <c r="A47" s="18" t="s">
        <v>59</v>
      </c>
      <c r="B47" s="36">
        <v>0</v>
      </c>
      <c r="C47" s="38">
        <v>0</v>
      </c>
      <c r="D47" s="21">
        <v>0</v>
      </c>
    </row>
    <row r="48" spans="1:4" ht="15.75">
      <c r="A48" s="15" t="s">
        <v>89</v>
      </c>
      <c r="B48" s="36">
        <v>0</v>
      </c>
      <c r="C48" s="38">
        <v>0</v>
      </c>
      <c r="D48" s="21"/>
    </row>
    <row r="49" spans="1:4" ht="16.5" customHeight="1">
      <c r="A49" s="15" t="s">
        <v>29</v>
      </c>
      <c r="B49" s="36">
        <v>69717</v>
      </c>
      <c r="C49" s="38">
        <v>15891</v>
      </c>
      <c r="D49" s="21">
        <f>C49/B49*100</f>
        <v>22.79357975816515</v>
      </c>
    </row>
    <row r="50" spans="1:4" ht="18" customHeight="1">
      <c r="A50" s="15" t="s">
        <v>30</v>
      </c>
      <c r="B50" s="36">
        <v>115412</v>
      </c>
      <c r="C50" s="38">
        <v>5630</v>
      </c>
      <c r="D50" s="21">
        <f>C50/B50*100</f>
        <v>4.878175579662427</v>
      </c>
    </row>
    <row r="51" spans="1:4" ht="30" customHeight="1">
      <c r="A51" s="15" t="s">
        <v>31</v>
      </c>
      <c r="B51" s="36">
        <v>2495</v>
      </c>
      <c r="C51" s="38">
        <v>40</v>
      </c>
      <c r="D51" s="21">
        <f>C51/B51*100</f>
        <v>1.6032064128256511</v>
      </c>
    </row>
    <row r="52" spans="1:4" ht="16.5" customHeight="1">
      <c r="A52" s="14" t="s">
        <v>3</v>
      </c>
      <c r="B52" s="36">
        <f>B53+B54+B55+B56</f>
        <v>331419</v>
      </c>
      <c r="C52" s="36">
        <f>C53+C54+C55+C56</f>
        <v>50482</v>
      </c>
      <c r="D52" s="21">
        <f t="shared" si="0"/>
        <v>15.232077822937129</v>
      </c>
    </row>
    <row r="53" spans="1:4" ht="15.75">
      <c r="A53" s="15" t="s">
        <v>32</v>
      </c>
      <c r="B53" s="36">
        <v>168746</v>
      </c>
      <c r="C53" s="38">
        <v>36553</v>
      </c>
      <c r="D53" s="21">
        <f t="shared" si="0"/>
        <v>21.66155049601176</v>
      </c>
    </row>
    <row r="54" spans="1:4" ht="15.75">
      <c r="A54" s="15" t="s">
        <v>33</v>
      </c>
      <c r="B54" s="36">
        <v>48057</v>
      </c>
      <c r="C54" s="38">
        <v>0</v>
      </c>
      <c r="D54" s="21">
        <f t="shared" si="0"/>
        <v>0</v>
      </c>
    </row>
    <row r="55" spans="1:4" ht="15.75">
      <c r="A55" s="15" t="s">
        <v>34</v>
      </c>
      <c r="B55" s="36">
        <v>108755</v>
      </c>
      <c r="C55" s="38">
        <v>13526</v>
      </c>
      <c r="D55" s="21">
        <f t="shared" si="0"/>
        <v>12.437129327387247</v>
      </c>
    </row>
    <row r="56" spans="1:4" ht="30.75" customHeight="1">
      <c r="A56" s="15" t="s">
        <v>35</v>
      </c>
      <c r="B56" s="36">
        <v>5861</v>
      </c>
      <c r="C56" s="38">
        <v>403</v>
      </c>
      <c r="D56" s="21">
        <f t="shared" si="0"/>
        <v>6.875959733833817</v>
      </c>
    </row>
    <row r="57" spans="1:4" ht="15.75" customHeight="1" hidden="1">
      <c r="A57" s="14" t="s">
        <v>16</v>
      </c>
      <c r="B57" s="36">
        <v>0</v>
      </c>
      <c r="C57" s="38">
        <v>0</v>
      </c>
      <c r="D57" s="21">
        <v>0</v>
      </c>
    </row>
    <row r="58" spans="1:4" ht="30.75" customHeight="1" hidden="1">
      <c r="A58" s="15" t="s">
        <v>36</v>
      </c>
      <c r="B58" s="36">
        <v>0</v>
      </c>
      <c r="C58" s="38">
        <v>0</v>
      </c>
      <c r="D58" s="21">
        <v>0</v>
      </c>
    </row>
    <row r="59" spans="1:4" ht="15.75">
      <c r="A59" s="14" t="s">
        <v>4</v>
      </c>
      <c r="B59" s="36">
        <f>B60+B61+B63+B64+B62</f>
        <v>1618218</v>
      </c>
      <c r="C59" s="36">
        <f>C60+C61+C63+C64+C62</f>
        <v>333714</v>
      </c>
      <c r="D59" s="21">
        <f t="shared" si="0"/>
        <v>20.622314175222375</v>
      </c>
    </row>
    <row r="60" spans="1:4" ht="15.75">
      <c r="A60" s="15" t="s">
        <v>37</v>
      </c>
      <c r="B60" s="36">
        <v>664643</v>
      </c>
      <c r="C60" s="38">
        <v>143743</v>
      </c>
      <c r="D60" s="21">
        <f t="shared" si="0"/>
        <v>21.627099059194187</v>
      </c>
    </row>
    <row r="61" spans="1:4" ht="15.75">
      <c r="A61" s="15" t="s">
        <v>38</v>
      </c>
      <c r="B61" s="36">
        <v>602691</v>
      </c>
      <c r="C61" s="38">
        <v>126802</v>
      </c>
      <c r="D61" s="21">
        <f t="shared" si="0"/>
        <v>21.03930538202827</v>
      </c>
    </row>
    <row r="62" spans="1:4" ht="15.75">
      <c r="A62" s="15" t="s">
        <v>92</v>
      </c>
      <c r="B62" s="36">
        <v>130445</v>
      </c>
      <c r="C62" s="38">
        <v>26360</v>
      </c>
      <c r="D62" s="21">
        <f t="shared" si="0"/>
        <v>20.207750392885888</v>
      </c>
    </row>
    <row r="63" spans="1:4" ht="29.25" customHeight="1">
      <c r="A63" s="15" t="s">
        <v>39</v>
      </c>
      <c r="B63" s="36">
        <v>57856</v>
      </c>
      <c r="C63" s="38">
        <v>5892</v>
      </c>
      <c r="D63" s="21">
        <f t="shared" si="0"/>
        <v>10.183904867256636</v>
      </c>
    </row>
    <row r="64" spans="1:4" ht="15" customHeight="1">
      <c r="A64" s="15" t="s">
        <v>40</v>
      </c>
      <c r="B64" s="36">
        <v>162583</v>
      </c>
      <c r="C64" s="38">
        <v>30917</v>
      </c>
      <c r="D64" s="21">
        <f t="shared" si="0"/>
        <v>19.016133298069292</v>
      </c>
    </row>
    <row r="65" spans="1:4" ht="18" customHeight="1">
      <c r="A65" s="14" t="s">
        <v>12</v>
      </c>
      <c r="B65" s="36">
        <f>B66+B67</f>
        <v>79898</v>
      </c>
      <c r="C65" s="36">
        <f>C66+C67</f>
        <v>15884</v>
      </c>
      <c r="D65" s="21">
        <f t="shared" si="0"/>
        <v>19.880347442989812</v>
      </c>
    </row>
    <row r="66" spans="1:4" ht="17.25" customHeight="1">
      <c r="A66" s="15" t="s">
        <v>41</v>
      </c>
      <c r="B66" s="36">
        <v>79898</v>
      </c>
      <c r="C66" s="38">
        <v>15884</v>
      </c>
      <c r="D66" s="21">
        <f t="shared" si="0"/>
        <v>19.880347442989812</v>
      </c>
    </row>
    <row r="67" spans="1:4" ht="17.25" customHeight="1">
      <c r="A67" s="15" t="s">
        <v>42</v>
      </c>
      <c r="B67" s="36">
        <v>0</v>
      </c>
      <c r="C67" s="38">
        <v>0</v>
      </c>
      <c r="D67" s="21">
        <v>0</v>
      </c>
    </row>
    <row r="68" spans="1:4" ht="16.5" customHeight="1">
      <c r="A68" s="14" t="s">
        <v>13</v>
      </c>
      <c r="B68" s="36">
        <f>B72</f>
        <v>293</v>
      </c>
      <c r="C68" s="36">
        <f>C72</f>
        <v>118</v>
      </c>
      <c r="D68" s="21">
        <f t="shared" si="0"/>
        <v>40.27303754266212</v>
      </c>
    </row>
    <row r="69" spans="1:4" ht="17.25" customHeight="1" hidden="1">
      <c r="A69" s="15" t="s">
        <v>43</v>
      </c>
      <c r="B69" s="36">
        <v>0</v>
      </c>
      <c r="C69" s="38">
        <v>0</v>
      </c>
      <c r="D69" s="21">
        <v>0</v>
      </c>
    </row>
    <row r="70" spans="1:4" ht="16.5" customHeight="1" hidden="1">
      <c r="A70" s="15" t="s">
        <v>44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45</v>
      </c>
      <c r="B71" s="36">
        <v>0</v>
      </c>
      <c r="C71" s="38">
        <v>0</v>
      </c>
      <c r="D71" s="21">
        <v>0</v>
      </c>
    </row>
    <row r="72" spans="1:4" ht="33" customHeight="1">
      <c r="A72" s="15" t="s">
        <v>46</v>
      </c>
      <c r="B72" s="36">
        <v>293</v>
      </c>
      <c r="C72" s="38">
        <v>118</v>
      </c>
      <c r="D72" s="21">
        <f t="shared" si="0"/>
        <v>40.27303754266212</v>
      </c>
    </row>
    <row r="73" spans="1:4" ht="15.75">
      <c r="A73" s="16" t="s">
        <v>6</v>
      </c>
      <c r="B73" s="38">
        <f>B74+B75+B76+B77+B78</f>
        <v>160257</v>
      </c>
      <c r="C73" s="38">
        <f>C74+C75+C76+C77+C78</f>
        <v>27281</v>
      </c>
      <c r="D73" s="21">
        <f t="shared" si="0"/>
        <v>17.023281354324617</v>
      </c>
    </row>
    <row r="74" spans="1:4" ht="15.75">
      <c r="A74" s="15" t="s">
        <v>47</v>
      </c>
      <c r="B74" s="36">
        <v>2938</v>
      </c>
      <c r="C74" s="38">
        <v>684</v>
      </c>
      <c r="D74" s="21">
        <f t="shared" si="0"/>
        <v>23.281143635125936</v>
      </c>
    </row>
    <row r="75" spans="1:4" ht="17.25" customHeight="1">
      <c r="A75" s="15" t="s">
        <v>48</v>
      </c>
      <c r="B75" s="36">
        <v>45496</v>
      </c>
      <c r="C75" s="38">
        <v>8210</v>
      </c>
      <c r="D75" s="21">
        <f t="shared" si="0"/>
        <v>18.045542465271673</v>
      </c>
    </row>
    <row r="76" spans="1:4" ht="20.25" customHeight="1">
      <c r="A76" s="15" t="s">
        <v>49</v>
      </c>
      <c r="B76" s="36">
        <v>40855</v>
      </c>
      <c r="C76" s="38">
        <v>6527</v>
      </c>
      <c r="D76" s="21">
        <f t="shared" si="0"/>
        <v>15.976012727940276</v>
      </c>
    </row>
    <row r="77" spans="1:4" ht="15.75">
      <c r="A77" s="15" t="s">
        <v>50</v>
      </c>
      <c r="B77" s="36">
        <v>31696</v>
      </c>
      <c r="C77" s="38">
        <v>2583</v>
      </c>
      <c r="D77" s="21">
        <f t="shared" si="0"/>
        <v>8.14929328621908</v>
      </c>
    </row>
    <row r="78" spans="1:4" ht="31.5">
      <c r="A78" s="15" t="s">
        <v>51</v>
      </c>
      <c r="B78" s="36">
        <v>39272</v>
      </c>
      <c r="C78" s="38">
        <v>9277</v>
      </c>
      <c r="D78" s="21">
        <f aca="true" t="shared" si="1" ref="D78:D97">C78/B78*100</f>
        <v>23.622428193114686</v>
      </c>
    </row>
    <row r="79" spans="1:4" ht="15.75">
      <c r="A79" s="14" t="s">
        <v>5</v>
      </c>
      <c r="B79" s="36">
        <f>B80+B81</f>
        <v>70859</v>
      </c>
      <c r="C79" s="36">
        <f>C80+C81</f>
        <v>16694</v>
      </c>
      <c r="D79" s="21">
        <f t="shared" si="1"/>
        <v>23.559463159231715</v>
      </c>
    </row>
    <row r="80" spans="1:4" ht="15.75">
      <c r="A80" s="17" t="s">
        <v>52</v>
      </c>
      <c r="B80" s="36">
        <v>66681</v>
      </c>
      <c r="C80" s="38">
        <v>16116</v>
      </c>
      <c r="D80" s="21">
        <f t="shared" si="1"/>
        <v>24.16880370720295</v>
      </c>
    </row>
    <row r="81" spans="1:4" ht="15.75">
      <c r="A81" s="15" t="s">
        <v>53</v>
      </c>
      <c r="B81" s="36">
        <v>4178</v>
      </c>
      <c r="C81" s="38">
        <v>578</v>
      </c>
      <c r="D81" s="21">
        <f t="shared" si="1"/>
        <v>13.834370512206798</v>
      </c>
    </row>
    <row r="82" spans="1:4" ht="15.75">
      <c r="A82" s="14" t="s">
        <v>14</v>
      </c>
      <c r="B82" s="36">
        <f>B83</f>
        <v>7913</v>
      </c>
      <c r="C82" s="36">
        <f>C83</f>
        <v>1978</v>
      </c>
      <c r="D82" s="21">
        <f t="shared" si="1"/>
        <v>24.99684064198155</v>
      </c>
    </row>
    <row r="83" spans="1:4" ht="18" customHeight="1">
      <c r="A83" s="15" t="s">
        <v>54</v>
      </c>
      <c r="B83" s="36">
        <v>7913</v>
      </c>
      <c r="C83" s="38">
        <v>1978</v>
      </c>
      <c r="D83" s="21">
        <f t="shared" si="1"/>
        <v>24.99684064198155</v>
      </c>
    </row>
    <row r="84" spans="1:4" ht="31.5" customHeight="1">
      <c r="A84" s="14" t="s">
        <v>15</v>
      </c>
      <c r="B84" s="36">
        <f>B85</f>
        <v>4268</v>
      </c>
      <c r="C84" s="36">
        <f>C85</f>
        <v>421</v>
      </c>
      <c r="D84" s="21">
        <f t="shared" si="1"/>
        <v>9.86410496719775</v>
      </c>
    </row>
    <row r="85" spans="1:4" ht="30" customHeight="1">
      <c r="A85" s="14" t="s">
        <v>55</v>
      </c>
      <c r="B85" s="36">
        <v>4268</v>
      </c>
      <c r="C85" s="38">
        <v>421</v>
      </c>
      <c r="D85" s="21">
        <f t="shared" si="1"/>
        <v>9.86410496719775</v>
      </c>
    </row>
    <row r="86" spans="1:4" ht="18" customHeight="1">
      <c r="A86" s="22" t="s">
        <v>7</v>
      </c>
      <c r="B86" s="41">
        <f>B9-B31</f>
        <v>-238678</v>
      </c>
      <c r="C86" s="41">
        <f>C9-C31</f>
        <v>-92683</v>
      </c>
      <c r="D86" s="27">
        <f t="shared" si="1"/>
        <v>38.831815248996556</v>
      </c>
    </row>
    <row r="87" spans="1:4" ht="34.5" customHeight="1">
      <c r="A87" s="30" t="s">
        <v>57</v>
      </c>
      <c r="B87" s="41">
        <f>-B86</f>
        <v>238678</v>
      </c>
      <c r="C87" s="41">
        <f>-C86</f>
        <v>92683</v>
      </c>
      <c r="D87" s="29">
        <f t="shared" si="1"/>
        <v>38.831815248996556</v>
      </c>
    </row>
    <row r="88" spans="1:4" ht="33" customHeight="1">
      <c r="A88" s="18" t="s">
        <v>79</v>
      </c>
      <c r="B88" s="42">
        <f>B89+B90</f>
        <v>16975</v>
      </c>
      <c r="C88" s="42">
        <f>C89+C90</f>
        <v>-40000</v>
      </c>
      <c r="D88" s="21">
        <v>0</v>
      </c>
    </row>
    <row r="89" spans="1:4" ht="48.75" customHeight="1">
      <c r="A89" s="19" t="s">
        <v>80</v>
      </c>
      <c r="B89" s="42">
        <v>116975</v>
      </c>
      <c r="C89" s="43">
        <v>0</v>
      </c>
      <c r="D89" s="21">
        <f t="shared" si="1"/>
        <v>0</v>
      </c>
    </row>
    <row r="90" spans="1:4" ht="46.5" customHeight="1">
      <c r="A90" s="19" t="s">
        <v>81</v>
      </c>
      <c r="B90" s="42">
        <v>-100000</v>
      </c>
      <c r="C90" s="43">
        <v>-40000</v>
      </c>
      <c r="D90" s="21">
        <v>0</v>
      </c>
    </row>
    <row r="91" spans="1:4" ht="33" customHeight="1">
      <c r="A91" s="10" t="s">
        <v>82</v>
      </c>
      <c r="B91" s="43">
        <v>18000</v>
      </c>
      <c r="C91" s="43">
        <v>0</v>
      </c>
      <c r="D91" s="29">
        <f t="shared" si="1"/>
        <v>0</v>
      </c>
    </row>
    <row r="92" spans="1:4" ht="65.25" customHeight="1" hidden="1">
      <c r="A92" s="19" t="s">
        <v>56</v>
      </c>
      <c r="B92" s="43">
        <v>0</v>
      </c>
      <c r="C92" s="43">
        <v>0</v>
      </c>
      <c r="D92" s="29" t="e">
        <f t="shared" si="1"/>
        <v>#DIV/0!</v>
      </c>
    </row>
    <row r="93" spans="1:4" ht="62.25" customHeight="1">
      <c r="A93" s="19" t="s">
        <v>83</v>
      </c>
      <c r="B93" s="43">
        <v>0</v>
      </c>
      <c r="C93" s="43">
        <v>0</v>
      </c>
      <c r="D93" s="29">
        <v>0</v>
      </c>
    </row>
    <row r="94" spans="1:4" ht="18" customHeight="1">
      <c r="A94" s="19" t="s">
        <v>84</v>
      </c>
      <c r="B94" s="43">
        <v>0</v>
      </c>
      <c r="C94" s="43">
        <v>77740</v>
      </c>
      <c r="D94" s="29">
        <v>0</v>
      </c>
    </row>
    <row r="95" spans="1:4" ht="33" customHeight="1">
      <c r="A95" s="10" t="s">
        <v>85</v>
      </c>
      <c r="B95" s="38">
        <f>B96+B97</f>
        <v>203703</v>
      </c>
      <c r="C95" s="38">
        <f>C96+C97</f>
        <v>54943</v>
      </c>
      <c r="D95" s="29"/>
    </row>
    <row r="96" spans="1:4" ht="18" customHeight="1">
      <c r="A96" s="10" t="s">
        <v>86</v>
      </c>
      <c r="B96" s="38">
        <v>-2540699</v>
      </c>
      <c r="C96" s="38">
        <v>-768917</v>
      </c>
      <c r="D96" s="21">
        <f t="shared" si="1"/>
        <v>30.263994278739826</v>
      </c>
    </row>
    <row r="97" spans="1:4" ht="18" customHeight="1">
      <c r="A97" s="10" t="s">
        <v>87</v>
      </c>
      <c r="B97" s="38">
        <v>2744402</v>
      </c>
      <c r="C97" s="38">
        <v>823860</v>
      </c>
      <c r="D97" s="21">
        <f t="shared" si="1"/>
        <v>30.01965455498138</v>
      </c>
    </row>
    <row r="98" spans="2:3" ht="12.75">
      <c r="B98" s="20"/>
      <c r="C98" s="34"/>
    </row>
    <row r="99" ht="33" customHeight="1"/>
    <row r="100" spans="3:4" ht="12.75">
      <c r="C100" s="44"/>
      <c r="D100" s="44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2017-04-14T02:33:07Z</dcterms:modified>
  <cp:category/>
  <cp:version/>
  <cp:contentType/>
  <cp:contentStatus/>
</cp:coreProperties>
</file>