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<sst xmlns="http://schemas.openxmlformats.org/spreadsheetml/2006/main" count="95" uniqueCount="94">
  <si>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</si>
  <si>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</si>
  <si>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</si>
  <si>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</si>
  <si>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</si>
  <si>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</si>
  <si>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</si>
  <si>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</si>
  <si>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</si>
  <si>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</si>
  <si>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</si>
  <si>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</si>
  <si>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</si>
  <si>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</si>
  <si>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</si>
  <si>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</si>
  <si>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</si>
  <si>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</si>
  <si>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</si>
  <si>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</si>
  <si>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</si>
  <si>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</si>
  <si>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</si>
  <si>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</si>
  <si>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</si>
  <si>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</si>
  <si>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</si>
  <si>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</si>
  <si>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</si>
  <si>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</si>
  <si>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</si>
  <si>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</si>
  <si>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</si>
  <si>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</si>
  <si>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</si>
  <si>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</si>
  <si>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</si>
  <si>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</si>
  <si>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</si>
  <si>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</si>
  <si>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</si>
  <si>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</si>
  <si>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</si>
  <si>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</si>
  <si>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</si>
  <si>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</si>
  <si>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</si>
  <si>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</si>
  <si>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</si>
  <si>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</si>
  <si>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</si>
  <si>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</si>
  <si>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</si>
  <si>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</si>
  <si>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</si>
  <si>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</si>
  <si>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</si>
  <si>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</si>
  <si>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</si>
  <si>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</si>
  <si>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</si>
  <si>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</si>
  <si>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</si>
  <si>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</si>
  <si>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</si>
  <si>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</si>
  <si>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</si>
  <si>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</si>
  <si>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</si>
  <si>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</si>
  <si>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</si>
  <si>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</si>
  <si>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</si>
  <si>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</si>
  <si>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</si>
  <si>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</si>
  <si>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</si>
  <si>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</si>
  <si>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</si>
  <si>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</si>
  <si>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</si>
  <si>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</si>
  <si>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</si>
  <si>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</si>
  <si>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</si>
  <si>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</si>
  <si>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</si>
  <si>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</si>
  <si>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</si>
  <si>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</si>
  <si>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обеспечение проведения выборов и референдумов</t>
  </si>
  <si>
    <t xml:space="preserve"> Сведения о ходе исполнения  бюджета города Ачинска за 2016год</t>
  </si>
  <si>
    <t xml:space="preserve">План  на 2016 год 
</t>
  </si>
  <si>
    <t xml:space="preserve">Исполнено 
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</si>
</sst>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C95" sqref="C95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3" customWidth="1"/>
    <col min="4" max="4" width="19.8515625" style="0" customWidth="1"/>
  </cols>
  <sheetData>
    <row r="1" ht="12.75" hidden="1"/>
    <row r="2" spans="3:4" ht="17.25" customHeight="1">
      <c r="C2" s="34"/>
      <c r="D2" s="6"/>
    </row>
    <row r="3" spans="1:4" ht="39" customHeight="1">
      <c r="A3" s="48" t="s">
        <v>91</v>
      </c>
      <c r="B3" s="48"/>
      <c r="C3" s="48"/>
      <c r="D3" s="48"/>
    </row>
    <row r="4" ht="14.25" customHeight="1">
      <c r="D4" s="5" t="s">
        <v>17</v>
      </c>
    </row>
    <row r="5" spans="1:5" ht="20.25" customHeight="1">
      <c r="A5" s="47" t="s">
        <v>9</v>
      </c>
      <c r="B5" s="47" t="s">
        <v>92</v>
      </c>
      <c r="C5" s="49" t="s">
        <v>93</v>
      </c>
      <c r="D5" s="47" t="s">
        <v>10</v>
      </c>
      <c r="E5" s="46"/>
    </row>
    <row r="6" spans="1:5" ht="17.25" customHeight="1">
      <c r="A6" s="47"/>
      <c r="B6" s="47"/>
      <c r="C6" s="49"/>
      <c r="D6" s="47"/>
      <c r="E6" s="46"/>
    </row>
    <row r="7" spans="1:5" ht="21" customHeight="1">
      <c r="A7" s="47"/>
      <c r="B7" s="47"/>
      <c r="C7" s="49"/>
      <c r="D7" s="47"/>
      <c r="E7" s="46"/>
    </row>
    <row r="8" spans="1:4" s="2" customFormat="1" ht="18" customHeight="1">
      <c r="A8" s="8">
        <v>1</v>
      </c>
      <c r="B8" s="7">
        <v>2</v>
      </c>
      <c r="C8" s="32">
        <v>3</v>
      </c>
      <c r="D8" s="9">
        <v>4</v>
      </c>
    </row>
    <row r="9" spans="1:4" s="2" customFormat="1" ht="15.75" customHeight="1">
      <c r="A9" s="22" t="s">
        <v>60</v>
      </c>
      <c r="B9" s="36">
        <f>B10+B26+B27+B28+B29</f>
        <v>3171208</v>
      </c>
      <c r="C9" s="36">
        <f>C10+C26+C27+C28+C29</f>
        <v>3023427</v>
      </c>
      <c r="D9" s="27">
        <f>C9/B9*100</f>
        <v>95.33991463190053</v>
      </c>
    </row>
    <row r="10" spans="1:4" s="2" customFormat="1" ht="18" customHeight="1">
      <c r="A10" s="23" t="s">
        <v>11</v>
      </c>
      <c r="B10" s="37">
        <f>B11+B12+B13+B14+B15+B16+B17+B18+B19+B20+B21+B22+B23+B24+B25</f>
        <v>1013278</v>
      </c>
      <c r="C10" s="37">
        <f>C11+C12+C13+C14+C15+C16+C17+C18+C19+C20+C21+C22+C23+C24+C25</f>
        <v>1010403</v>
      </c>
      <c r="D10" s="21">
        <f aca="true" t="shared" si="0" ref="D10:D77">C10/B10*100</f>
        <v>99.71626740144363</v>
      </c>
    </row>
    <row r="11" spans="1:4" ht="17.25" customHeight="1">
      <c r="A11" s="11" t="s">
        <v>62</v>
      </c>
      <c r="B11" s="37">
        <v>10521</v>
      </c>
      <c r="C11" s="38">
        <v>11191</v>
      </c>
      <c r="D11" s="21">
        <f t="shared" si="0"/>
        <v>106.36821594905427</v>
      </c>
    </row>
    <row r="12" spans="1:4" ht="16.5" customHeight="1">
      <c r="A12" s="12" t="s">
        <v>63</v>
      </c>
      <c r="B12" s="37">
        <v>457195</v>
      </c>
      <c r="C12" s="38">
        <v>452001</v>
      </c>
      <c r="D12" s="21">
        <f t="shared" si="0"/>
        <v>98.86394208160631</v>
      </c>
    </row>
    <row r="13" spans="1:4" ht="53.25" customHeight="1">
      <c r="A13" s="12" t="s">
        <v>64</v>
      </c>
      <c r="B13" s="37">
        <v>23257</v>
      </c>
      <c r="C13" s="38">
        <v>24422</v>
      </c>
      <c r="D13" s="21">
        <f t="shared" si="0"/>
        <v>105.00924452852904</v>
      </c>
    </row>
    <row r="14" spans="1:4" ht="17.25" customHeight="1">
      <c r="A14" s="12" t="s">
        <v>65</v>
      </c>
      <c r="B14" s="37">
        <v>73106</v>
      </c>
      <c r="C14" s="38">
        <v>71432</v>
      </c>
      <c r="D14" s="21">
        <f t="shared" si="0"/>
        <v>97.71017426750198</v>
      </c>
    </row>
    <row r="15" spans="1:4" ht="18" customHeight="1">
      <c r="A15" s="12" t="s">
        <v>66</v>
      </c>
      <c r="B15" s="37">
        <v>17449</v>
      </c>
      <c r="C15" s="38">
        <v>20556</v>
      </c>
      <c r="D15" s="21">
        <f t="shared" si="0"/>
        <v>117.80617800447017</v>
      </c>
    </row>
    <row r="16" spans="1:4" ht="16.5" customHeight="1">
      <c r="A16" s="12" t="s">
        <v>67</v>
      </c>
      <c r="B16" s="37">
        <v>60256</v>
      </c>
      <c r="C16" s="38">
        <v>56941</v>
      </c>
      <c r="D16" s="21">
        <f t="shared" si="0"/>
        <v>94.498473181094</v>
      </c>
    </row>
    <row r="17" spans="1:4" ht="17.25" customHeight="1">
      <c r="A17" s="12" t="s">
        <v>68</v>
      </c>
      <c r="B17" s="37">
        <v>25522</v>
      </c>
      <c r="C17" s="38">
        <v>23831</v>
      </c>
      <c r="D17" s="21">
        <f t="shared" si="0"/>
        <v>93.37434370347152</v>
      </c>
    </row>
    <row r="18" spans="1:4" ht="49.5" customHeight="1">
      <c r="A18" s="10" t="s">
        <v>69</v>
      </c>
      <c r="B18" s="37">
        <v>12</v>
      </c>
      <c r="C18" s="38">
        <v>0</v>
      </c>
      <c r="D18" s="21">
        <f t="shared" si="0"/>
        <v>0</v>
      </c>
    </row>
    <row r="19" spans="1:4" ht="47.25" customHeight="1">
      <c r="A19" s="12" t="s">
        <v>70</v>
      </c>
      <c r="B19" s="37">
        <v>123861</v>
      </c>
      <c r="C19" s="38">
        <v>126512</v>
      </c>
      <c r="D19" s="21">
        <f t="shared" si="0"/>
        <v>102.14030243579498</v>
      </c>
    </row>
    <row r="20" spans="1:4" ht="30.75" customHeight="1">
      <c r="A20" s="12" t="s">
        <v>71</v>
      </c>
      <c r="B20" s="37">
        <v>97166</v>
      </c>
      <c r="C20" s="38">
        <v>97416</v>
      </c>
      <c r="D20" s="21">
        <f t="shared" si="0"/>
        <v>100.2572916452257</v>
      </c>
    </row>
    <row r="21" spans="1:4" ht="33" customHeight="1">
      <c r="A21" s="12" t="s">
        <v>72</v>
      </c>
      <c r="B21" s="37">
        <v>50511</v>
      </c>
      <c r="C21" s="38">
        <v>49403</v>
      </c>
      <c r="D21" s="21">
        <f t="shared" si="0"/>
        <v>97.80641840391202</v>
      </c>
    </row>
    <row r="22" spans="1:4" ht="32.25" customHeight="1">
      <c r="A22" s="12" t="s">
        <v>73</v>
      </c>
      <c r="B22" s="37">
        <v>51224</v>
      </c>
      <c r="C22" s="38">
        <v>55676</v>
      </c>
      <c r="D22" s="21">
        <f t="shared" si="0"/>
        <v>108.69123848196158</v>
      </c>
    </row>
    <row r="23" spans="1:4" ht="18.75" customHeight="1">
      <c r="A23" s="12" t="s">
        <v>74</v>
      </c>
      <c r="B23" s="37">
        <v>0</v>
      </c>
      <c r="C23" s="39">
        <v>0</v>
      </c>
      <c r="D23" s="21">
        <v>0</v>
      </c>
    </row>
    <row r="24" spans="1:4" ht="18.75" customHeight="1">
      <c r="A24" s="12" t="s">
        <v>75</v>
      </c>
      <c r="B24" s="37">
        <v>18561</v>
      </c>
      <c r="C24" s="38">
        <v>15864</v>
      </c>
      <c r="D24" s="21">
        <f t="shared" si="0"/>
        <v>85.46953289154679</v>
      </c>
    </row>
    <row r="25" spans="1:4" ht="17.25" customHeight="1">
      <c r="A25" s="12" t="s">
        <v>76</v>
      </c>
      <c r="B25" s="37">
        <v>4637</v>
      </c>
      <c r="C25" s="38">
        <v>5158</v>
      </c>
      <c r="D25" s="21">
        <v>0</v>
      </c>
    </row>
    <row r="26" spans="1:4" ht="31.5" customHeight="1">
      <c r="A26" s="24" t="s">
        <v>8</v>
      </c>
      <c r="B26" s="37">
        <v>2156558</v>
      </c>
      <c r="C26" s="38">
        <v>2012315</v>
      </c>
      <c r="D26" s="21">
        <f t="shared" si="0"/>
        <v>93.3114249651528</v>
      </c>
    </row>
    <row r="27" spans="1:4" ht="47.25" customHeight="1">
      <c r="A27" s="25" t="s">
        <v>88</v>
      </c>
      <c r="B27" s="37">
        <v>4086</v>
      </c>
      <c r="C27" s="39">
        <v>3913</v>
      </c>
      <c r="D27" s="21">
        <f t="shared" si="0"/>
        <v>95.76603034752814</v>
      </c>
    </row>
    <row r="28" spans="1:4" ht="94.5" customHeight="1">
      <c r="A28" s="25" t="s">
        <v>77</v>
      </c>
      <c r="B28" s="37">
        <v>1494</v>
      </c>
      <c r="C28" s="38">
        <v>1639</v>
      </c>
      <c r="D28" s="21">
        <v>0</v>
      </c>
    </row>
    <row r="29" spans="1:4" ht="63" customHeight="1">
      <c r="A29" s="24" t="s">
        <v>78</v>
      </c>
      <c r="B29" s="39">
        <v>-4208</v>
      </c>
      <c r="C29" s="38">
        <v>-4843</v>
      </c>
      <c r="D29" s="21">
        <v>0</v>
      </c>
    </row>
    <row r="30" spans="1:4" s="3" customFormat="1" ht="20.25" customHeight="1" hidden="1">
      <c r="A30" s="13" t="s">
        <v>0</v>
      </c>
      <c r="B30" s="37"/>
      <c r="C30" s="39"/>
      <c r="D30" s="21" t="e">
        <f t="shared" si="0"/>
        <v>#DIV/0!</v>
      </c>
    </row>
    <row r="31" spans="1:4" ht="15.75">
      <c r="A31" s="26" t="s">
        <v>61</v>
      </c>
      <c r="B31" s="40">
        <f>B32+B42+B47+B53+B60+B65+B68+B73+B79+B82+B84</f>
        <v>3349785.6</v>
      </c>
      <c r="C31" s="40">
        <f>C32+C42+C47+C53+C60+C65+C68+C73+C79+C82+C84</f>
        <v>2953170.6</v>
      </c>
      <c r="D31" s="28">
        <f>C31/B31*100</f>
        <v>88.15998850792123</v>
      </c>
    </row>
    <row r="32" spans="1:4" ht="16.5" customHeight="1">
      <c r="A32" s="14" t="s">
        <v>1</v>
      </c>
      <c r="B32" s="41">
        <f>B33+B34+B35+B37+B38+B39+B40+B41</f>
        <v>174015.5</v>
      </c>
      <c r="C32" s="41">
        <f>C33+C34+C35+C37+C38+C39+C40+C41</f>
        <v>166243.5</v>
      </c>
      <c r="D32" s="21">
        <f t="shared" si="0"/>
        <v>95.53373119061233</v>
      </c>
    </row>
    <row r="33" spans="1:4" ht="61.5" customHeight="1">
      <c r="A33" s="15" t="s">
        <v>18</v>
      </c>
      <c r="B33" s="37">
        <v>1123</v>
      </c>
      <c r="C33" s="39">
        <v>1098</v>
      </c>
      <c r="D33" s="21">
        <f t="shared" si="0"/>
        <v>97.77382012466607</v>
      </c>
    </row>
    <row r="34" spans="1:4" ht="77.25" customHeight="1">
      <c r="A34" s="15" t="s">
        <v>19</v>
      </c>
      <c r="B34" s="37">
        <v>9384</v>
      </c>
      <c r="C34" s="39">
        <v>9291</v>
      </c>
      <c r="D34" s="21">
        <f t="shared" si="0"/>
        <v>99.00895140664962</v>
      </c>
    </row>
    <row r="35" spans="1:4" ht="96.75" customHeight="1">
      <c r="A35" s="15" t="s">
        <v>20</v>
      </c>
      <c r="B35" s="39">
        <v>87212</v>
      </c>
      <c r="C35" s="39">
        <v>85650</v>
      </c>
      <c r="D35" s="21">
        <f t="shared" si="0"/>
        <v>98.20896206943999</v>
      </c>
    </row>
    <row r="36" spans="1:4" ht="15" customHeight="1" hidden="1">
      <c r="A36" s="15" t="s">
        <v>21</v>
      </c>
      <c r="B36" s="37">
        <v>0</v>
      </c>
      <c r="C36" s="39">
        <v>0</v>
      </c>
      <c r="D36" s="21" t="e">
        <f t="shared" si="0"/>
        <v>#DIV/0!</v>
      </c>
    </row>
    <row r="37" spans="1:4" ht="15" customHeight="1">
      <c r="A37" s="15" t="s">
        <v>21</v>
      </c>
      <c r="B37" s="37">
        <v>14.5</v>
      </c>
      <c r="C37" s="39">
        <v>14.5</v>
      </c>
      <c r="D37" s="21">
        <f t="shared" si="0"/>
        <v>100</v>
      </c>
    </row>
    <row r="38" spans="1:4" ht="66.75" customHeight="1">
      <c r="A38" s="15" t="s">
        <v>22</v>
      </c>
      <c r="B38" s="37">
        <v>13498</v>
      </c>
      <c r="C38" s="39">
        <v>13452</v>
      </c>
      <c r="D38" s="21">
        <f t="shared" si="0"/>
        <v>99.65920877166987</v>
      </c>
    </row>
    <row r="39" spans="1:4" s="31" customFormat="1" ht="38.25" customHeight="1">
      <c r="A39" s="15" t="s">
        <v>90</v>
      </c>
      <c r="B39" s="37">
        <v>738</v>
      </c>
      <c r="C39" s="39">
        <v>738</v>
      </c>
      <c r="D39" s="21">
        <f t="shared" si="0"/>
        <v>100</v>
      </c>
    </row>
    <row r="40" spans="1:4" ht="15" customHeight="1">
      <c r="A40" s="15" t="s">
        <v>23</v>
      </c>
      <c r="B40" s="37">
        <v>3213</v>
      </c>
      <c r="C40" s="39">
        <v>0</v>
      </c>
      <c r="D40" s="21">
        <f t="shared" si="0"/>
        <v>0</v>
      </c>
    </row>
    <row r="41" spans="1:4" ht="16.5" customHeight="1">
      <c r="A41" s="15" t="s">
        <v>24</v>
      </c>
      <c r="B41" s="37">
        <v>58833</v>
      </c>
      <c r="C41" s="39">
        <v>56000</v>
      </c>
      <c r="D41" s="21">
        <f t="shared" si="0"/>
        <v>95.18467526728197</v>
      </c>
    </row>
    <row r="42" spans="1:4" ht="34.5" customHeight="1">
      <c r="A42" s="14" t="s">
        <v>2</v>
      </c>
      <c r="B42" s="37">
        <f>B44+B46</f>
        <v>31337</v>
      </c>
      <c r="C42" s="37">
        <f>C44+C46</f>
        <v>31076</v>
      </c>
      <c r="D42" s="21">
        <f t="shared" si="0"/>
        <v>99.16711874142388</v>
      </c>
    </row>
    <row r="43" spans="1:4" ht="15.75" customHeight="1" hidden="1">
      <c r="A43" s="15" t="s">
        <v>25</v>
      </c>
      <c r="B43" s="37">
        <v>0</v>
      </c>
      <c r="C43" s="39">
        <v>0</v>
      </c>
      <c r="D43" s="21">
        <v>0</v>
      </c>
    </row>
    <row r="44" spans="1:4" ht="63" customHeight="1">
      <c r="A44" s="15" t="s">
        <v>26</v>
      </c>
      <c r="B44" s="37">
        <v>26742</v>
      </c>
      <c r="C44" s="39">
        <v>26653</v>
      </c>
      <c r="D44" s="21">
        <f t="shared" si="0"/>
        <v>99.66719018771968</v>
      </c>
    </row>
    <row r="45" spans="1:4" ht="18" customHeight="1" hidden="1">
      <c r="A45" s="15" t="s">
        <v>27</v>
      </c>
      <c r="B45" s="37">
        <v>0</v>
      </c>
      <c r="C45" s="39">
        <v>0</v>
      </c>
      <c r="D45" s="21">
        <v>0</v>
      </c>
    </row>
    <row r="46" spans="1:4" ht="51" customHeight="1">
      <c r="A46" s="15" t="s">
        <v>58</v>
      </c>
      <c r="B46" s="37">
        <v>4595</v>
      </c>
      <c r="C46" s="39">
        <v>4423</v>
      </c>
      <c r="D46" s="21">
        <f t="shared" si="0"/>
        <v>96.25680087051143</v>
      </c>
    </row>
    <row r="47" spans="1:4" ht="15.75">
      <c r="A47" s="14" t="s">
        <v>28</v>
      </c>
      <c r="B47" s="37">
        <f>B49+B50+B51+B52</f>
        <v>214714</v>
      </c>
      <c r="C47" s="37">
        <f>C49+C50+C51+C52</f>
        <v>208851</v>
      </c>
      <c r="D47" s="21">
        <f t="shared" si="0"/>
        <v>97.26939091069981</v>
      </c>
    </row>
    <row r="48" spans="1:4" ht="15.75" hidden="1">
      <c r="A48" s="18" t="s">
        <v>59</v>
      </c>
      <c r="B48" s="37">
        <v>0</v>
      </c>
      <c r="C48" s="39">
        <v>0</v>
      </c>
      <c r="D48" s="21">
        <v>0</v>
      </c>
    </row>
    <row r="49" spans="1:4" ht="15.75">
      <c r="A49" s="15" t="s">
        <v>89</v>
      </c>
      <c r="B49" s="37">
        <v>0</v>
      </c>
      <c r="C49" s="39">
        <v>0</v>
      </c>
      <c r="D49" s="21"/>
    </row>
    <row r="50" spans="1:4" ht="16.5" customHeight="1">
      <c r="A50" s="15" t="s">
        <v>29</v>
      </c>
      <c r="B50" s="37">
        <v>69876</v>
      </c>
      <c r="C50" s="39">
        <v>69847</v>
      </c>
      <c r="D50" s="21">
        <f>C50/B50*100</f>
        <v>99.95849791058447</v>
      </c>
    </row>
    <row r="51" spans="1:4" ht="18" customHeight="1">
      <c r="A51" s="15" t="s">
        <v>30</v>
      </c>
      <c r="B51" s="37">
        <v>134531</v>
      </c>
      <c r="C51" s="39">
        <v>129430</v>
      </c>
      <c r="D51" s="21">
        <f>C51/B51*100</f>
        <v>96.20830886561461</v>
      </c>
    </row>
    <row r="52" spans="1:4" ht="30" customHeight="1">
      <c r="A52" s="15" t="s">
        <v>31</v>
      </c>
      <c r="B52" s="37">
        <v>10307</v>
      </c>
      <c r="C52" s="39">
        <v>9574</v>
      </c>
      <c r="D52" s="21">
        <f>C52/B52*100</f>
        <v>92.88832832055884</v>
      </c>
    </row>
    <row r="53" spans="1:4" ht="16.5" customHeight="1">
      <c r="A53" s="14" t="s">
        <v>3</v>
      </c>
      <c r="B53" s="37">
        <f>B54+B55+B56+B57</f>
        <v>891100.1</v>
      </c>
      <c r="C53" s="37">
        <f>C54+C55+C56+C57</f>
        <v>569533.1</v>
      </c>
      <c r="D53" s="21">
        <f t="shared" si="0"/>
        <v>63.913481773820926</v>
      </c>
    </row>
    <row r="54" spans="1:4" ht="15.75">
      <c r="A54" s="15" t="s">
        <v>32</v>
      </c>
      <c r="B54" s="37">
        <v>769853</v>
      </c>
      <c r="C54" s="39">
        <v>459655</v>
      </c>
      <c r="D54" s="21">
        <f t="shared" si="0"/>
        <v>59.70685312650596</v>
      </c>
    </row>
    <row r="55" spans="1:4" ht="15.75">
      <c r="A55" s="15" t="s">
        <v>33</v>
      </c>
      <c r="B55" s="37">
        <v>49585</v>
      </c>
      <c r="C55" s="39">
        <v>44301</v>
      </c>
      <c r="D55" s="21">
        <f t="shared" si="0"/>
        <v>89.34355147726127</v>
      </c>
    </row>
    <row r="56" spans="1:4" ht="15.75">
      <c r="A56" s="15" t="s">
        <v>34</v>
      </c>
      <c r="B56" s="37">
        <v>71407</v>
      </c>
      <c r="C56" s="39">
        <v>65322</v>
      </c>
      <c r="D56" s="21">
        <f t="shared" si="0"/>
        <v>91.47842648479842</v>
      </c>
    </row>
    <row r="57" spans="1:4" ht="30.75" customHeight="1">
      <c r="A57" s="15" t="s">
        <v>35</v>
      </c>
      <c r="B57" s="37">
        <v>255.1</v>
      </c>
      <c r="C57" s="39">
        <v>255.1</v>
      </c>
      <c r="D57" s="21">
        <f t="shared" si="0"/>
        <v>100</v>
      </c>
    </row>
    <row r="58" spans="1:4" ht="15.75" customHeight="1" hidden="1">
      <c r="A58" s="14" t="s">
        <v>16</v>
      </c>
      <c r="B58" s="37">
        <v>0</v>
      </c>
      <c r="C58" s="39">
        <v>0</v>
      </c>
      <c r="D58" s="21">
        <v>0</v>
      </c>
    </row>
    <row r="59" spans="1:4" ht="30.75" customHeight="1" hidden="1">
      <c r="A59" s="15" t="s">
        <v>36</v>
      </c>
      <c r="B59" s="37">
        <v>0</v>
      </c>
      <c r="C59" s="39">
        <v>0</v>
      </c>
      <c r="D59" s="21">
        <v>0</v>
      </c>
    </row>
    <row r="60" spans="1:4" ht="15.75">
      <c r="A60" s="14" t="s">
        <v>4</v>
      </c>
      <c r="B60" s="37">
        <f>B61+B62+B63+B64</f>
        <v>1674449</v>
      </c>
      <c r="C60" s="37">
        <f>C61+C62+C63+C64</f>
        <v>1623958</v>
      </c>
      <c r="D60" s="21">
        <f t="shared" si="0"/>
        <v>96.98462001530056</v>
      </c>
    </row>
    <row r="61" spans="1:4" ht="15.75">
      <c r="A61" s="15" t="s">
        <v>37</v>
      </c>
      <c r="B61" s="37">
        <v>675344</v>
      </c>
      <c r="C61" s="39">
        <v>638853</v>
      </c>
      <c r="D61" s="21">
        <f t="shared" si="0"/>
        <v>94.59667961809093</v>
      </c>
    </row>
    <row r="62" spans="1:4" ht="15.75">
      <c r="A62" s="15" t="s">
        <v>38</v>
      </c>
      <c r="B62" s="37">
        <v>775981</v>
      </c>
      <c r="C62" s="39">
        <v>767920</v>
      </c>
      <c r="D62" s="21">
        <f t="shared" si="0"/>
        <v>98.961185905325</v>
      </c>
    </row>
    <row r="63" spans="1:4" ht="29.25" customHeight="1">
      <c r="A63" s="15" t="s">
        <v>39</v>
      </c>
      <c r="B63" s="37">
        <v>60927</v>
      </c>
      <c r="C63" s="39">
        <v>56427</v>
      </c>
      <c r="D63" s="21">
        <f t="shared" si="0"/>
        <v>92.61411197006252</v>
      </c>
    </row>
    <row r="64" spans="1:4" ht="15" customHeight="1">
      <c r="A64" s="15" t="s">
        <v>40</v>
      </c>
      <c r="B64" s="37">
        <v>162197</v>
      </c>
      <c r="C64" s="39">
        <v>160758</v>
      </c>
      <c r="D64" s="21">
        <f t="shared" si="0"/>
        <v>99.11280726523918</v>
      </c>
    </row>
    <row r="65" spans="1:4" ht="18" customHeight="1">
      <c r="A65" s="14" t="s">
        <v>12</v>
      </c>
      <c r="B65" s="37">
        <f>B66+B67</f>
        <v>90163</v>
      </c>
      <c r="C65" s="37">
        <f>C66+C67</f>
        <v>89906</v>
      </c>
      <c r="D65" s="21">
        <f t="shared" si="0"/>
        <v>99.7149606823198</v>
      </c>
    </row>
    <row r="66" spans="1:4" ht="17.25" customHeight="1">
      <c r="A66" s="15" t="s">
        <v>41</v>
      </c>
      <c r="B66" s="37">
        <v>90163</v>
      </c>
      <c r="C66" s="39">
        <v>89906</v>
      </c>
      <c r="D66" s="21">
        <f t="shared" si="0"/>
        <v>99.7149606823198</v>
      </c>
    </row>
    <row r="67" spans="1:4" ht="17.25" customHeight="1">
      <c r="A67" s="15" t="s">
        <v>42</v>
      </c>
      <c r="B67" s="37">
        <v>0</v>
      </c>
      <c r="C67" s="39">
        <v>0</v>
      </c>
      <c r="D67" s="21">
        <v>0</v>
      </c>
    </row>
    <row r="68" spans="1:4" ht="16.5" customHeight="1">
      <c r="A68" s="14" t="s">
        <v>13</v>
      </c>
      <c r="B68" s="37">
        <f>B72</f>
        <v>308</v>
      </c>
      <c r="C68" s="37">
        <f>C72</f>
        <v>283</v>
      </c>
      <c r="D68" s="21">
        <f t="shared" si="0"/>
        <v>91.88311688311688</v>
      </c>
    </row>
    <row r="69" spans="1:4" ht="17.25" customHeight="1" hidden="1">
      <c r="A69" s="15" t="s">
        <v>43</v>
      </c>
      <c r="B69" s="37">
        <v>0</v>
      </c>
      <c r="C69" s="39">
        <v>0</v>
      </c>
      <c r="D69" s="21">
        <v>0</v>
      </c>
    </row>
    <row r="70" spans="1:4" ht="16.5" customHeight="1" hidden="1">
      <c r="A70" s="15" t="s">
        <v>44</v>
      </c>
      <c r="B70" s="37">
        <v>0</v>
      </c>
      <c r="C70" s="39">
        <v>0</v>
      </c>
      <c r="D70" s="21">
        <v>0</v>
      </c>
    </row>
    <row r="71" spans="1:4" ht="16.5" customHeight="1" hidden="1">
      <c r="A71" s="15" t="s">
        <v>45</v>
      </c>
      <c r="B71" s="37">
        <v>0</v>
      </c>
      <c r="C71" s="39">
        <v>0</v>
      </c>
      <c r="D71" s="21">
        <v>0</v>
      </c>
    </row>
    <row r="72" spans="1:4" ht="33" customHeight="1">
      <c r="A72" s="15" t="s">
        <v>46</v>
      </c>
      <c r="B72" s="37">
        <v>308</v>
      </c>
      <c r="C72" s="39">
        <v>283</v>
      </c>
      <c r="D72" s="21">
        <f t="shared" si="0"/>
        <v>91.88311688311688</v>
      </c>
    </row>
    <row r="73" spans="1:4" ht="15.75">
      <c r="A73" s="16" t="s">
        <v>6</v>
      </c>
      <c r="B73" s="39">
        <f>B74+B75+B76+B77+B78</f>
        <v>198507</v>
      </c>
      <c r="C73" s="39">
        <f>C74+C75+C76+C77+C78</f>
        <v>192088</v>
      </c>
      <c r="D73" s="21">
        <f t="shared" si="0"/>
        <v>96.76636088399904</v>
      </c>
    </row>
    <row r="74" spans="1:4" ht="15.75">
      <c r="A74" s="15" t="s">
        <v>47</v>
      </c>
      <c r="B74" s="37">
        <v>2919</v>
      </c>
      <c r="C74" s="39">
        <v>2919</v>
      </c>
      <c r="D74" s="21">
        <f t="shared" si="0"/>
        <v>100</v>
      </c>
    </row>
    <row r="75" spans="1:4" ht="17.25" customHeight="1">
      <c r="A75" s="15" t="s">
        <v>48</v>
      </c>
      <c r="B75" s="37">
        <v>45881</v>
      </c>
      <c r="C75" s="39">
        <v>44663</v>
      </c>
      <c r="D75" s="21">
        <f t="shared" si="0"/>
        <v>97.34530633595607</v>
      </c>
    </row>
    <row r="76" spans="1:4" ht="20.25" customHeight="1">
      <c r="A76" s="15" t="s">
        <v>49</v>
      </c>
      <c r="B76" s="37">
        <v>59486</v>
      </c>
      <c r="C76" s="39">
        <v>55377</v>
      </c>
      <c r="D76" s="21">
        <f t="shared" si="0"/>
        <v>93.09249235114144</v>
      </c>
    </row>
    <row r="77" spans="1:4" ht="15.75">
      <c r="A77" s="15" t="s">
        <v>50</v>
      </c>
      <c r="B77" s="37">
        <v>50772</v>
      </c>
      <c r="C77" s="39">
        <v>49802</v>
      </c>
      <c r="D77" s="21">
        <f t="shared" si="0"/>
        <v>98.08949814858583</v>
      </c>
    </row>
    <row r="78" spans="1:4" ht="31.5">
      <c r="A78" s="15" t="s">
        <v>51</v>
      </c>
      <c r="B78" s="37">
        <v>39449</v>
      </c>
      <c r="C78" s="39">
        <v>39327</v>
      </c>
      <c r="D78" s="21">
        <f aca="true" t="shared" si="1" ref="D78:D97">C78/B78*100</f>
        <v>99.69073994271083</v>
      </c>
    </row>
    <row r="79" spans="1:4" ht="15.75">
      <c r="A79" s="14" t="s">
        <v>5</v>
      </c>
      <c r="B79" s="37">
        <f>B80+B81</f>
        <v>64809</v>
      </c>
      <c r="C79" s="37">
        <f>C80+C81</f>
        <v>62952</v>
      </c>
      <c r="D79" s="21">
        <f t="shared" si="1"/>
        <v>97.13465722353376</v>
      </c>
    </row>
    <row r="80" spans="1:4" ht="15.75">
      <c r="A80" s="17" t="s">
        <v>52</v>
      </c>
      <c r="B80" s="37">
        <v>61184</v>
      </c>
      <c r="C80" s="39">
        <v>59682</v>
      </c>
      <c r="D80" s="21">
        <f t="shared" si="1"/>
        <v>97.54510983263597</v>
      </c>
    </row>
    <row r="81" spans="1:4" ht="15.75">
      <c r="A81" s="15" t="s">
        <v>53</v>
      </c>
      <c r="B81" s="37">
        <v>3625</v>
      </c>
      <c r="C81" s="39">
        <v>3270</v>
      </c>
      <c r="D81" s="21">
        <f t="shared" si="1"/>
        <v>90.20689655172414</v>
      </c>
    </row>
    <row r="82" spans="1:4" ht="15.75">
      <c r="A82" s="14" t="s">
        <v>14</v>
      </c>
      <c r="B82" s="37">
        <f>B83</f>
        <v>8062</v>
      </c>
      <c r="C82" s="37">
        <f>C83</f>
        <v>8062</v>
      </c>
      <c r="D82" s="21">
        <f t="shared" si="1"/>
        <v>100</v>
      </c>
    </row>
    <row r="83" spans="1:4" ht="18" customHeight="1">
      <c r="A83" s="15" t="s">
        <v>54</v>
      </c>
      <c r="B83" s="37">
        <v>8062</v>
      </c>
      <c r="C83" s="39">
        <v>8062</v>
      </c>
      <c r="D83" s="21">
        <f t="shared" si="1"/>
        <v>100</v>
      </c>
    </row>
    <row r="84" spans="1:4" ht="31.5" customHeight="1">
      <c r="A84" s="14" t="s">
        <v>15</v>
      </c>
      <c r="B84" s="37">
        <f>B85</f>
        <v>2321</v>
      </c>
      <c r="C84" s="37">
        <f>C85</f>
        <v>218</v>
      </c>
      <c r="D84" s="21">
        <f t="shared" si="1"/>
        <v>9.392503231365792</v>
      </c>
    </row>
    <row r="85" spans="1:4" ht="30" customHeight="1">
      <c r="A85" s="14" t="s">
        <v>55</v>
      </c>
      <c r="B85" s="37">
        <v>2321</v>
      </c>
      <c r="C85" s="39">
        <v>218</v>
      </c>
      <c r="D85" s="21">
        <f t="shared" si="1"/>
        <v>9.392503231365792</v>
      </c>
    </row>
    <row r="86" spans="1:4" ht="18" customHeight="1">
      <c r="A86" s="22" t="s">
        <v>7</v>
      </c>
      <c r="B86" s="42">
        <f>B9-B31</f>
        <v>-178577.6000000001</v>
      </c>
      <c r="C86" s="42">
        <f>C9-C31</f>
        <v>70256.3999999999</v>
      </c>
      <c r="D86" s="27">
        <f t="shared" si="1"/>
        <v>-39.342224332726985</v>
      </c>
    </row>
    <row r="87" spans="1:4" ht="34.5" customHeight="1">
      <c r="A87" s="30" t="s">
        <v>57</v>
      </c>
      <c r="B87" s="42">
        <f>-B86</f>
        <v>178577.6000000001</v>
      </c>
      <c r="C87" s="42">
        <f>-C86</f>
        <v>-70256.3999999999</v>
      </c>
      <c r="D87" s="29">
        <f t="shared" si="1"/>
        <v>-39.342224332726985</v>
      </c>
    </row>
    <row r="88" spans="1:4" ht="33" customHeight="1">
      <c r="A88" s="18" t="s">
        <v>79</v>
      </c>
      <c r="B88" s="43">
        <v>20165</v>
      </c>
      <c r="C88" s="43"/>
      <c r="D88" s="21">
        <v>0</v>
      </c>
    </row>
    <row r="89" spans="1:4" ht="48.75" customHeight="1">
      <c r="A89" s="19" t="s">
        <v>80</v>
      </c>
      <c r="B89" s="43">
        <v>64966</v>
      </c>
      <c r="C89" s="44">
        <v>40000</v>
      </c>
      <c r="D89" s="21">
        <f t="shared" si="1"/>
        <v>61.57066773389157</v>
      </c>
    </row>
    <row r="90" spans="1:4" ht="46.5" customHeight="1">
      <c r="A90" s="19" t="s">
        <v>81</v>
      </c>
      <c r="B90" s="43">
        <v>0</v>
      </c>
      <c r="C90" s="44">
        <v>0</v>
      </c>
      <c r="D90" s="21">
        <v>0</v>
      </c>
    </row>
    <row r="91" spans="1:4" ht="33" customHeight="1">
      <c r="A91" s="10" t="s">
        <v>82</v>
      </c>
      <c r="B91" s="44">
        <v>20165</v>
      </c>
      <c r="C91" s="44">
        <v>0</v>
      </c>
      <c r="D91" s="29">
        <f t="shared" si="1"/>
        <v>0</v>
      </c>
    </row>
    <row r="92" spans="1:4" ht="65.25" customHeight="1" hidden="1">
      <c r="A92" s="19" t="s">
        <v>56</v>
      </c>
      <c r="B92" s="44">
        <v>0</v>
      </c>
      <c r="C92" s="44">
        <v>0</v>
      </c>
      <c r="D92" s="29" t="e">
        <f t="shared" si="1"/>
        <v>#DIV/0!</v>
      </c>
    </row>
    <row r="93" spans="1:4" ht="62.25" customHeight="1">
      <c r="A93" s="19" t="s">
        <v>83</v>
      </c>
      <c r="B93" s="44">
        <v>0</v>
      </c>
      <c r="C93" s="44">
        <v>0</v>
      </c>
      <c r="D93" s="29">
        <v>0</v>
      </c>
    </row>
    <row r="94" spans="1:4" ht="18" customHeight="1">
      <c r="A94" s="19" t="s">
        <v>84</v>
      </c>
      <c r="B94" s="44">
        <v>0</v>
      </c>
      <c r="C94" s="44">
        <v>0</v>
      </c>
      <c r="D94" s="29">
        <v>0</v>
      </c>
    </row>
    <row r="95" spans="1:4" ht="33" customHeight="1">
      <c r="A95" s="10" t="s">
        <v>85</v>
      </c>
      <c r="B95" s="39">
        <f>B96+B97</f>
        <v>93447</v>
      </c>
      <c r="C95" s="39">
        <f>C96+C97</f>
        <v>-110256</v>
      </c>
      <c r="D95" s="29"/>
    </row>
    <row r="96" spans="1:4" ht="18" customHeight="1">
      <c r="A96" s="10" t="s">
        <v>86</v>
      </c>
      <c r="B96" s="39">
        <v>-3256339</v>
      </c>
      <c r="C96" s="39">
        <v>-4147042</v>
      </c>
      <c r="D96" s="21">
        <f t="shared" si="1"/>
        <v>127.3528953834352</v>
      </c>
    </row>
    <row r="97" spans="1:4" ht="18" customHeight="1">
      <c r="A97" s="10" t="s">
        <v>87</v>
      </c>
      <c r="B97" s="39">
        <v>3349786</v>
      </c>
      <c r="C97" s="39">
        <v>4036786</v>
      </c>
      <c r="D97" s="21">
        <f t="shared" si="1"/>
        <v>120.50877279921761</v>
      </c>
    </row>
    <row r="98" spans="2:3" ht="12.75">
      <c r="B98" s="20"/>
      <c r="C98" s="35"/>
    </row>
    <row r="99" ht="33" customHeight="1"/>
    <row r="100" spans="3:4" ht="12.75">
      <c r="C100" s="45"/>
      <c r="D100" s="45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2016-10-17T06:48:17Z</cp:lastPrinted>
  <dcterms:created xsi:type="dcterms:W3CDTF">1996-10-08T23:32:33Z</dcterms:created>
  <dcterms:modified xsi:type="dcterms:W3CDTF">2017-01-20T04:22:13Z</dcterms:modified>
  <cp:category/>
  <cp:version/>
  <cp:contentType/>
  <cp:contentStatus/>
</cp:coreProperties>
</file>