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,расходы'!$A$1:$D$100</definedName>
  </definedNames>
  <calcPr fullCalcOnLoad="1"/>
</workbook>
</file>

<file path=xl/sharedStrings.xml><?xml version="1.0" encoding="utf-8"?>
<sst xmlns="http://schemas.openxmlformats.org/spreadsheetml/2006/main" count="98" uniqueCount="96">
  <si>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</si>
  <si>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</si>
  <si>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</si>
  <si>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</si>
  <si>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</si>
  <si>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</si>
  <si>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</si>
  <si>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</si>
  <si>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</si>
  <si>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</si>
  <si>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</si>
  <si>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</si>
  <si>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</si>
  <si>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</si>
  <si>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</si>
  <si>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</si>
  <si>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</si>
  <si>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</si>
  <si>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</si>
  <si>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</si>
  <si>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</si>
  <si>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</si>
  <si>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</si>
  <si>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</si>
  <si>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</si>
  <si>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</si>
  <si>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</si>
  <si>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</si>
  <si>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</si>
  <si>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</si>
  <si>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</si>
  <si>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</si>
  <si>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</si>
  <si>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</si>
  <si>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</si>
  <si>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</si>
  <si>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</si>
  <si>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</si>
  <si>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</si>
  <si>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</si>
  <si>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</si>
  <si>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</si>
  <si>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</si>
  <si>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</si>
  <si>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</si>
  <si>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</si>
  <si>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</si>
  <si>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</si>
  <si>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</si>
  <si>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</si>
  <si>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</si>
  <si>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</si>
  <si>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</si>
  <si>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</si>
  <si>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</si>
  <si>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</si>
  <si>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</si>
  <si>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</si>
  <si>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</si>
  <si>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</si>
  <si>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</si>
  <si>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</si>
  <si>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</si>
  <si>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</si>
  <si>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</si>
  <si>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</si>
  <si>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</si>
  <si>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</si>
  <si>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</si>
  <si>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</si>
  <si>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</si>
  <si>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</si>
  <si>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</si>
  <si>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</si>
  <si>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</si>
  <si>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</si>
  <si>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</si>
  <si>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</si>
  <si>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</si>
  <si>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</si>
  <si>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</si>
  <si>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</si>
  <si>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</si>
  <si>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</si>
  <si>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</si>
  <si>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</si>
  <si>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</si>
  <si>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</si>
  <si>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</si>
  <si>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</si>
  <si>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  Охрана окружающей среды</t>
  </si>
  <si>
    <t xml:space="preserve">План  на 2022 год 
</t>
  </si>
  <si>
    <t>обеспечение проведения выборов и референдумов</t>
  </si>
  <si>
    <t xml:space="preserve">      водное хозяйство</t>
  </si>
  <si>
    <t>другие вопросы в области охраны окружающей среды</t>
  </si>
  <si>
    <t xml:space="preserve"> Сведения о ходе исполнения  бюджета города Ачинска на 01.11.2022 года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</si>
</sst>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center" wrapText="1"/>
    </xf>
    <xf numFmtId="203" fontId="7" fillId="33" borderId="10" xfId="0" applyNumberFormat="1" applyFont="1" applyFill="1" applyBorder="1" applyAlignment="1">
      <alignment horizontal="center" vertical="justify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3"/>
  <sheetViews>
    <sheetView tabSelected="1" view="pageBreakPreview" zoomScaleSheetLayoutView="100" zoomScalePageLayoutView="0" workbookViewId="0" topLeftCell="A2">
      <selection activeCell="D96" sqref="D96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1" customWidth="1"/>
    <col min="4" max="4" width="19.8515625" style="0" customWidth="1"/>
  </cols>
  <sheetData>
    <row r="1" ht="12.75" hidden="1"/>
    <row r="2" spans="3:4" ht="17.25" customHeight="1">
      <c r="C2" s="32"/>
      <c r="D2" s="6"/>
    </row>
    <row r="3" spans="1:4" ht="39" customHeight="1">
      <c r="A3" s="53" t="s">
        <v>95</v>
      </c>
      <c r="B3" s="53"/>
      <c r="C3" s="53"/>
      <c r="D3" s="53"/>
    </row>
    <row r="4" ht="14.25" customHeight="1">
      <c r="D4" s="5" t="s">
        <v>17</v>
      </c>
    </row>
    <row r="5" spans="1:5" ht="20.25" customHeight="1">
      <c r="A5" s="52" t="s">
        <v>9</v>
      </c>
      <c r="B5" s="52" t="s">
        <v>91</v>
      </c>
      <c r="C5" s="54" t="s">
        <v>87</v>
      </c>
      <c r="D5" s="52" t="s">
        <v>10</v>
      </c>
      <c r="E5" s="51"/>
    </row>
    <row r="6" spans="1:5" ht="17.25" customHeight="1">
      <c r="A6" s="52"/>
      <c r="B6" s="52"/>
      <c r="C6" s="54"/>
      <c r="D6" s="52"/>
      <c r="E6" s="51"/>
    </row>
    <row r="7" spans="1:5" ht="21" customHeight="1">
      <c r="A7" s="52"/>
      <c r="B7" s="52"/>
      <c r="C7" s="54"/>
      <c r="D7" s="52"/>
      <c r="E7" s="51"/>
    </row>
    <row r="8" spans="1:4" s="2" customFormat="1" ht="18" customHeight="1">
      <c r="A8" s="8">
        <v>1</v>
      </c>
      <c r="B8" s="7">
        <v>2</v>
      </c>
      <c r="C8" s="30">
        <v>3</v>
      </c>
      <c r="D8" s="9">
        <v>4</v>
      </c>
    </row>
    <row r="9" spans="1:4" s="2" customFormat="1" ht="15.75" customHeight="1">
      <c r="A9" s="22" t="s">
        <v>58</v>
      </c>
      <c r="B9" s="34">
        <f>B10+B26+B27+B28+B29</f>
        <v>4860607</v>
      </c>
      <c r="C9" s="34">
        <f>C10+C26+C27+C28+C29</f>
        <v>3926687</v>
      </c>
      <c r="D9" s="27">
        <f>C9/B9*100</f>
        <v>80.7859388755355</v>
      </c>
    </row>
    <row r="10" spans="1:4" s="2" customFormat="1" ht="18" customHeight="1">
      <c r="A10" s="23" t="s">
        <v>11</v>
      </c>
      <c r="B10" s="35">
        <f>B11+B12+B13+B14+B15+B16+B17+B18+B19+B20+B21+B22+B23+B24+B25</f>
        <v>1357335</v>
      </c>
      <c r="C10" s="35">
        <f>C11+C12+C13+C14+C15+C16+C17+C18+C19+C20+C21+C22+C23+C24+C25</f>
        <v>1107815</v>
      </c>
      <c r="D10" s="21">
        <f aca="true" t="shared" si="0" ref="D10:D80">C10/B10*100</f>
        <v>81.61691844680938</v>
      </c>
    </row>
    <row r="11" spans="1:4" ht="17.25" customHeight="1">
      <c r="A11" s="11" t="s">
        <v>60</v>
      </c>
      <c r="B11" s="35">
        <v>23245</v>
      </c>
      <c r="C11" s="43">
        <v>21514</v>
      </c>
      <c r="D11" s="21">
        <f t="shared" si="0"/>
        <v>92.55323725532372</v>
      </c>
    </row>
    <row r="12" spans="1:4" ht="16.5" customHeight="1">
      <c r="A12" s="12" t="s">
        <v>61</v>
      </c>
      <c r="B12" s="35">
        <v>749776</v>
      </c>
      <c r="C12" s="43">
        <v>582135</v>
      </c>
      <c r="D12" s="21">
        <f t="shared" si="0"/>
        <v>77.6411888350654</v>
      </c>
    </row>
    <row r="13" spans="1:4" ht="53.25" customHeight="1">
      <c r="A13" s="12" t="s">
        <v>62</v>
      </c>
      <c r="B13" s="35">
        <v>61896</v>
      </c>
      <c r="C13" s="43">
        <v>51401</v>
      </c>
      <c r="D13" s="21">
        <f t="shared" si="0"/>
        <v>83.04413855499547</v>
      </c>
    </row>
    <row r="14" spans="1:4" ht="17.25" customHeight="1">
      <c r="A14" s="12" t="s">
        <v>63</v>
      </c>
      <c r="B14" s="35">
        <v>177645</v>
      </c>
      <c r="C14" s="43">
        <v>171056</v>
      </c>
      <c r="D14" s="21">
        <f t="shared" si="0"/>
        <v>96.29091727884264</v>
      </c>
    </row>
    <row r="15" spans="1:4" ht="18" customHeight="1">
      <c r="A15" s="12" t="s">
        <v>64</v>
      </c>
      <c r="B15" s="35">
        <v>32208</v>
      </c>
      <c r="C15" s="43">
        <v>14310</v>
      </c>
      <c r="D15" s="21">
        <f t="shared" si="0"/>
        <v>44.429955290611026</v>
      </c>
    </row>
    <row r="16" spans="1:4" ht="16.5" customHeight="1">
      <c r="A16" s="12" t="s">
        <v>65</v>
      </c>
      <c r="B16" s="35">
        <v>50203</v>
      </c>
      <c r="C16" s="43">
        <v>35340</v>
      </c>
      <c r="D16" s="21">
        <f t="shared" si="0"/>
        <v>70.39419954982769</v>
      </c>
    </row>
    <row r="17" spans="1:4" ht="17.25" customHeight="1">
      <c r="A17" s="12" t="s">
        <v>66</v>
      </c>
      <c r="B17" s="35">
        <v>26233</v>
      </c>
      <c r="C17" s="43">
        <v>22010</v>
      </c>
      <c r="D17" s="21">
        <f t="shared" si="0"/>
        <v>83.90195555216712</v>
      </c>
    </row>
    <row r="18" spans="1:4" ht="49.5" customHeight="1">
      <c r="A18" s="10" t="s">
        <v>67</v>
      </c>
      <c r="B18" s="35">
        <v>1</v>
      </c>
      <c r="C18" s="43">
        <v>0</v>
      </c>
      <c r="D18" s="21">
        <v>0</v>
      </c>
    </row>
    <row r="19" spans="1:4" ht="47.25" customHeight="1">
      <c r="A19" s="12" t="s">
        <v>68</v>
      </c>
      <c r="B19" s="35">
        <v>110719</v>
      </c>
      <c r="C19" s="43">
        <v>92803</v>
      </c>
      <c r="D19" s="21">
        <f t="shared" si="0"/>
        <v>83.81849547051546</v>
      </c>
    </row>
    <row r="20" spans="1:4" ht="30.75" customHeight="1">
      <c r="A20" s="12" t="s">
        <v>69</v>
      </c>
      <c r="B20" s="35">
        <v>50811</v>
      </c>
      <c r="C20" s="43">
        <v>50850</v>
      </c>
      <c r="D20" s="21">
        <f t="shared" si="0"/>
        <v>100.0767550333589</v>
      </c>
    </row>
    <row r="21" spans="1:4" ht="33" customHeight="1">
      <c r="A21" s="12" t="s">
        <v>70</v>
      </c>
      <c r="B21" s="35">
        <v>43611</v>
      </c>
      <c r="C21" s="43">
        <v>39364</v>
      </c>
      <c r="D21" s="21">
        <f t="shared" si="0"/>
        <v>90.26163123982481</v>
      </c>
    </row>
    <row r="22" spans="1:4" ht="32.25" customHeight="1">
      <c r="A22" s="12" t="s">
        <v>71</v>
      </c>
      <c r="B22" s="35">
        <v>23263</v>
      </c>
      <c r="C22" s="43">
        <v>20495</v>
      </c>
      <c r="D22" s="21">
        <f t="shared" si="0"/>
        <v>88.101276705498</v>
      </c>
    </row>
    <row r="23" spans="1:4" ht="18.75" customHeight="1">
      <c r="A23" s="12" t="s">
        <v>72</v>
      </c>
      <c r="B23" s="35">
        <v>0</v>
      </c>
      <c r="C23" s="37">
        <v>0</v>
      </c>
      <c r="D23" s="21">
        <v>0</v>
      </c>
    </row>
    <row r="24" spans="1:4" ht="18.75" customHeight="1">
      <c r="A24" s="12" t="s">
        <v>73</v>
      </c>
      <c r="B24" s="35">
        <v>7724</v>
      </c>
      <c r="C24" s="43">
        <v>6615</v>
      </c>
      <c r="D24" s="21">
        <f t="shared" si="0"/>
        <v>85.64215432418436</v>
      </c>
    </row>
    <row r="25" spans="1:4" ht="17.25" customHeight="1">
      <c r="A25" s="12" t="s">
        <v>74</v>
      </c>
      <c r="B25" s="35">
        <v>0</v>
      </c>
      <c r="C25" s="43">
        <v>-78</v>
      </c>
      <c r="D25" s="21">
        <v>0</v>
      </c>
    </row>
    <row r="26" spans="1:4" ht="31.5" customHeight="1">
      <c r="A26" s="24" t="s">
        <v>8</v>
      </c>
      <c r="B26" s="43">
        <v>3474440</v>
      </c>
      <c r="C26" s="44">
        <v>2797038</v>
      </c>
      <c r="D26" s="21">
        <f t="shared" si="0"/>
        <v>80.50327534796975</v>
      </c>
    </row>
    <row r="27" spans="1:4" ht="47.25" customHeight="1">
      <c r="A27" s="25" t="s">
        <v>86</v>
      </c>
      <c r="B27" s="43">
        <v>30043</v>
      </c>
      <c r="C27" s="43">
        <v>29035</v>
      </c>
      <c r="D27" s="21">
        <f t="shared" si="0"/>
        <v>96.64480910694671</v>
      </c>
    </row>
    <row r="28" spans="1:4" ht="94.5" customHeight="1">
      <c r="A28" s="25" t="s">
        <v>75</v>
      </c>
      <c r="B28" s="35">
        <v>0</v>
      </c>
      <c r="C28" s="36">
        <v>0</v>
      </c>
      <c r="D28" s="21">
        <v>0</v>
      </c>
    </row>
    <row r="29" spans="1:4" ht="63" customHeight="1">
      <c r="A29" s="24" t="s">
        <v>76</v>
      </c>
      <c r="B29" s="37">
        <v>-1211</v>
      </c>
      <c r="C29" s="36">
        <v>-7201</v>
      </c>
      <c r="D29" s="21">
        <f t="shared" si="0"/>
        <v>594.6325350949628</v>
      </c>
    </row>
    <row r="30" spans="1:4" s="3" customFormat="1" ht="20.25" customHeight="1" hidden="1">
      <c r="A30" s="13" t="s">
        <v>0</v>
      </c>
      <c r="B30" s="35"/>
      <c r="C30" s="37"/>
      <c r="D30" s="21" t="e">
        <f t="shared" si="0"/>
        <v>#DIV/0!</v>
      </c>
    </row>
    <row r="31" spans="1:4" ht="15.75">
      <c r="A31" s="26" t="s">
        <v>59</v>
      </c>
      <c r="B31" s="38">
        <f>B32+B42+B47+B53+B63+B69+B72+B77+B82+B85+B87+B60</f>
        <v>4945542</v>
      </c>
      <c r="C31" s="38">
        <f>C32+C42+C47+C53+C63+C69+C72+C77+C82+C85+C87+C60</f>
        <v>3573028</v>
      </c>
      <c r="D31" s="28">
        <f>C31/B31*100</f>
        <v>72.24745033001439</v>
      </c>
    </row>
    <row r="32" spans="1:4" ht="16.5" customHeight="1">
      <c r="A32" s="14" t="s">
        <v>1</v>
      </c>
      <c r="B32" s="39">
        <f>B33+B34+B35+B37+B38+B40+B41+B39</f>
        <v>274677</v>
      </c>
      <c r="C32" s="39">
        <f>C33+C34+C35+C37+C38+C40+C41+C39</f>
        <v>190782</v>
      </c>
      <c r="D32" s="49">
        <f>C32/B32*100</f>
        <v>69.45685295820182</v>
      </c>
    </row>
    <row r="33" spans="1:4" ht="61.5" customHeight="1">
      <c r="A33" s="15" t="s">
        <v>18</v>
      </c>
      <c r="B33" s="35">
        <v>2001</v>
      </c>
      <c r="C33" s="37">
        <v>1389</v>
      </c>
      <c r="D33" s="21">
        <f t="shared" si="0"/>
        <v>69.41529235382309</v>
      </c>
    </row>
    <row r="34" spans="1:4" ht="77.25" customHeight="1">
      <c r="A34" s="15" t="s">
        <v>19</v>
      </c>
      <c r="B34" s="35">
        <v>15542</v>
      </c>
      <c r="C34" s="37">
        <v>11516</v>
      </c>
      <c r="D34" s="21">
        <f t="shared" si="0"/>
        <v>74.09599794106293</v>
      </c>
    </row>
    <row r="35" spans="1:4" ht="96.75" customHeight="1">
      <c r="A35" s="15" t="s">
        <v>20</v>
      </c>
      <c r="B35" s="37">
        <v>130662</v>
      </c>
      <c r="C35" s="37">
        <v>95162</v>
      </c>
      <c r="D35" s="21">
        <f>C35/B35*100</f>
        <v>72.83066231957264</v>
      </c>
    </row>
    <row r="36" spans="1:4" ht="15" customHeight="1" hidden="1">
      <c r="A36" s="15" t="s">
        <v>21</v>
      </c>
      <c r="B36" s="35">
        <v>0</v>
      </c>
      <c r="C36" s="37">
        <v>0</v>
      </c>
      <c r="D36" s="21" t="e">
        <f>C36/B36*100</f>
        <v>#DIV/0!</v>
      </c>
    </row>
    <row r="37" spans="1:4" ht="15" customHeight="1">
      <c r="A37" s="15" t="s">
        <v>21</v>
      </c>
      <c r="B37" s="35">
        <v>404</v>
      </c>
      <c r="C37" s="37">
        <v>404</v>
      </c>
      <c r="D37" s="21">
        <f>C37/B37*100</f>
        <v>100</v>
      </c>
    </row>
    <row r="38" spans="1:4" ht="66.75" customHeight="1">
      <c r="A38" s="15" t="s">
        <v>22</v>
      </c>
      <c r="B38" s="35">
        <v>21680</v>
      </c>
      <c r="C38" s="37">
        <v>16093</v>
      </c>
      <c r="D38" s="21">
        <f t="shared" si="0"/>
        <v>74.22970479704797</v>
      </c>
    </row>
    <row r="39" spans="1:4" ht="33" customHeight="1">
      <c r="A39" s="15" t="s">
        <v>92</v>
      </c>
      <c r="B39" s="35">
        <v>1873</v>
      </c>
      <c r="C39" s="37">
        <v>1873</v>
      </c>
      <c r="D39" s="21">
        <f t="shared" si="0"/>
        <v>100</v>
      </c>
    </row>
    <row r="40" spans="1:4" ht="15" customHeight="1">
      <c r="A40" s="15" t="s">
        <v>23</v>
      </c>
      <c r="B40" s="35">
        <v>3183</v>
      </c>
      <c r="C40" s="37">
        <v>0</v>
      </c>
      <c r="D40" s="21">
        <f>C40/B40*100</f>
        <v>0</v>
      </c>
    </row>
    <row r="41" spans="1:4" ht="16.5" customHeight="1">
      <c r="A41" s="15" t="s">
        <v>24</v>
      </c>
      <c r="B41" s="35">
        <v>99332</v>
      </c>
      <c r="C41" s="37">
        <v>64345</v>
      </c>
      <c r="D41" s="21">
        <f t="shared" si="0"/>
        <v>64.77771513711593</v>
      </c>
    </row>
    <row r="42" spans="1:4" ht="34.5" customHeight="1">
      <c r="A42" s="14" t="s">
        <v>2</v>
      </c>
      <c r="B42" s="35">
        <f>B44+B46</f>
        <v>32780</v>
      </c>
      <c r="C42" s="35">
        <f>C44+C46</f>
        <v>24433</v>
      </c>
      <c r="D42" s="21">
        <f t="shared" si="0"/>
        <v>74.53630262355094</v>
      </c>
    </row>
    <row r="43" spans="1:4" ht="15.75" customHeight="1" hidden="1">
      <c r="A43" s="15" t="s">
        <v>25</v>
      </c>
      <c r="B43" s="35">
        <v>0</v>
      </c>
      <c r="C43" s="37">
        <v>0</v>
      </c>
      <c r="D43" s="21">
        <v>0</v>
      </c>
    </row>
    <row r="44" spans="1:4" ht="63" customHeight="1">
      <c r="A44" s="15" t="s">
        <v>26</v>
      </c>
      <c r="B44" s="35">
        <v>29160</v>
      </c>
      <c r="C44" s="37">
        <v>21292</v>
      </c>
      <c r="D44" s="21">
        <f>C44/B44*100</f>
        <v>73.01783264746227</v>
      </c>
    </row>
    <row r="45" spans="1:4" ht="18" customHeight="1" hidden="1">
      <c r="A45" s="15" t="s">
        <v>27</v>
      </c>
      <c r="B45" s="35">
        <v>0</v>
      </c>
      <c r="C45" s="37">
        <v>0</v>
      </c>
      <c r="D45" s="21" t="e">
        <f t="shared" si="0"/>
        <v>#DIV/0!</v>
      </c>
    </row>
    <row r="46" spans="1:4" ht="18" customHeight="1">
      <c r="A46" s="45" t="s">
        <v>89</v>
      </c>
      <c r="B46" s="35">
        <v>3620</v>
      </c>
      <c r="C46" s="37">
        <v>3141</v>
      </c>
      <c r="D46" s="21">
        <f t="shared" si="0"/>
        <v>86.76795580110496</v>
      </c>
    </row>
    <row r="47" spans="1:4" ht="15.75">
      <c r="A47" s="14" t="s">
        <v>28</v>
      </c>
      <c r="B47" s="37">
        <f>B50+B51+B52+B49</f>
        <v>461340</v>
      </c>
      <c r="C47" s="37">
        <f>C50+C51+C52+C49</f>
        <v>200385</v>
      </c>
      <c r="D47" s="21">
        <f t="shared" si="0"/>
        <v>43.43542723371049</v>
      </c>
    </row>
    <row r="48" spans="1:4" ht="15.75" hidden="1">
      <c r="A48" s="18" t="s">
        <v>57</v>
      </c>
      <c r="B48" s="35">
        <v>0</v>
      </c>
      <c r="C48" s="37">
        <v>0</v>
      </c>
      <c r="D48" s="21" t="e">
        <f t="shared" si="0"/>
        <v>#DIV/0!</v>
      </c>
    </row>
    <row r="49" spans="1:4" ht="15.75">
      <c r="A49" s="18" t="s">
        <v>93</v>
      </c>
      <c r="B49" s="35">
        <v>160</v>
      </c>
      <c r="C49" s="37">
        <v>0</v>
      </c>
      <c r="D49" s="21">
        <f t="shared" si="0"/>
        <v>0</v>
      </c>
    </row>
    <row r="50" spans="1:4" ht="16.5" customHeight="1">
      <c r="A50" s="15" t="s">
        <v>29</v>
      </c>
      <c r="B50" s="35">
        <v>98854</v>
      </c>
      <c r="C50" s="37">
        <v>78193</v>
      </c>
      <c r="D50" s="21">
        <f>C50/B50*100</f>
        <v>79.09948004127298</v>
      </c>
    </row>
    <row r="51" spans="1:4" ht="18" customHeight="1">
      <c r="A51" s="15" t="s">
        <v>30</v>
      </c>
      <c r="B51" s="35">
        <v>359468</v>
      </c>
      <c r="C51" s="37">
        <v>120204</v>
      </c>
      <c r="D51" s="21">
        <f>C51/B51*100</f>
        <v>33.43941602590495</v>
      </c>
    </row>
    <row r="52" spans="1:4" ht="30" customHeight="1">
      <c r="A52" s="15" t="s">
        <v>31</v>
      </c>
      <c r="B52" s="35">
        <v>2858</v>
      </c>
      <c r="C52" s="37">
        <v>1988</v>
      </c>
      <c r="D52" s="21">
        <f>C52/B52*100</f>
        <v>69.5591322603219</v>
      </c>
    </row>
    <row r="53" spans="1:4" ht="16.5" customHeight="1">
      <c r="A53" s="14" t="s">
        <v>3</v>
      </c>
      <c r="B53" s="35">
        <f>B54+B55+B56+B57</f>
        <v>804285</v>
      </c>
      <c r="C53" s="35">
        <f>C54+C55+C56+C57</f>
        <v>432546</v>
      </c>
      <c r="D53" s="21">
        <f t="shared" si="0"/>
        <v>53.7801898580727</v>
      </c>
    </row>
    <row r="54" spans="1:4" ht="15.75">
      <c r="A54" s="15" t="s">
        <v>32</v>
      </c>
      <c r="B54" s="35">
        <v>436617</v>
      </c>
      <c r="C54" s="37">
        <v>252949</v>
      </c>
      <c r="D54" s="21">
        <f>C54/B54*100</f>
        <v>57.93384133004441</v>
      </c>
    </row>
    <row r="55" spans="1:4" ht="15.75">
      <c r="A55" s="15" t="s">
        <v>33</v>
      </c>
      <c r="B55" s="35">
        <v>32170</v>
      </c>
      <c r="C55" s="37">
        <v>11822</v>
      </c>
      <c r="D55" s="21">
        <f>C55/B55*100</f>
        <v>36.74852346907056</v>
      </c>
    </row>
    <row r="56" spans="1:4" ht="15.75">
      <c r="A56" s="15" t="s">
        <v>34</v>
      </c>
      <c r="B56" s="35">
        <v>307029</v>
      </c>
      <c r="C56" s="37">
        <v>145723</v>
      </c>
      <c r="D56" s="21">
        <f t="shared" si="0"/>
        <v>47.46229183562465</v>
      </c>
    </row>
    <row r="57" spans="1:4" ht="30.75" customHeight="1">
      <c r="A57" s="15" t="s">
        <v>35</v>
      </c>
      <c r="B57" s="35">
        <v>28469</v>
      </c>
      <c r="C57" s="37">
        <v>22052</v>
      </c>
      <c r="D57" s="21">
        <f t="shared" si="0"/>
        <v>77.45969299940286</v>
      </c>
    </row>
    <row r="58" spans="1:4" ht="15.75" customHeight="1" hidden="1">
      <c r="A58" s="14" t="s">
        <v>16</v>
      </c>
      <c r="B58" s="35">
        <v>0</v>
      </c>
      <c r="C58" s="37">
        <v>0</v>
      </c>
      <c r="D58" s="21" t="e">
        <f t="shared" si="0"/>
        <v>#DIV/0!</v>
      </c>
    </row>
    <row r="59" spans="1:4" ht="30.75" customHeight="1" hidden="1">
      <c r="A59" s="15" t="s">
        <v>36</v>
      </c>
      <c r="B59" s="35">
        <v>0</v>
      </c>
      <c r="C59" s="37">
        <v>0</v>
      </c>
      <c r="D59" s="21" t="e">
        <f t="shared" si="0"/>
        <v>#DIV/0!</v>
      </c>
    </row>
    <row r="60" spans="1:4" ht="17.25" customHeight="1">
      <c r="A60" s="46" t="s">
        <v>90</v>
      </c>
      <c r="B60" s="35">
        <f>B61+B62</f>
        <v>6534</v>
      </c>
      <c r="C60" s="35">
        <f>C61+C62</f>
        <v>2003</v>
      </c>
      <c r="D60" s="21">
        <f t="shared" si="0"/>
        <v>30.655035200489746</v>
      </c>
    </row>
    <row r="61" spans="1:4" ht="30.75" customHeight="1">
      <c r="A61" s="15" t="s">
        <v>36</v>
      </c>
      <c r="B61" s="35">
        <v>2768</v>
      </c>
      <c r="C61" s="37">
        <v>2003</v>
      </c>
      <c r="D61" s="21">
        <f t="shared" si="0"/>
        <v>72.36271676300578</v>
      </c>
    </row>
    <row r="62" spans="1:4" ht="30.75" customHeight="1">
      <c r="A62" s="15" t="s">
        <v>94</v>
      </c>
      <c r="B62" s="35">
        <v>3766</v>
      </c>
      <c r="C62" s="37">
        <v>0</v>
      </c>
      <c r="D62" s="21">
        <f t="shared" si="0"/>
        <v>0</v>
      </c>
    </row>
    <row r="63" spans="1:4" ht="15.75">
      <c r="A63" s="14" t="s">
        <v>4</v>
      </c>
      <c r="B63" s="35">
        <f>B64+B65+B67+B68+B66</f>
        <v>2664946</v>
      </c>
      <c r="C63" s="35">
        <f>C64+C65+C67+C68+C66</f>
        <v>2196516</v>
      </c>
      <c r="D63" s="21">
        <f t="shared" si="0"/>
        <v>82.42253313950827</v>
      </c>
    </row>
    <row r="64" spans="1:4" ht="15.75">
      <c r="A64" s="15" t="s">
        <v>37</v>
      </c>
      <c r="B64" s="35">
        <v>1181074</v>
      </c>
      <c r="C64" s="37">
        <v>985699</v>
      </c>
      <c r="D64" s="21">
        <f t="shared" si="0"/>
        <v>83.45785276790446</v>
      </c>
    </row>
    <row r="65" spans="1:4" ht="15.75">
      <c r="A65" s="15" t="s">
        <v>38</v>
      </c>
      <c r="B65" s="35">
        <v>994961</v>
      </c>
      <c r="C65" s="37">
        <v>825386</v>
      </c>
      <c r="D65" s="21">
        <f t="shared" si="0"/>
        <v>82.9566184001182</v>
      </c>
    </row>
    <row r="66" spans="1:4" ht="15.75">
      <c r="A66" s="15" t="s">
        <v>88</v>
      </c>
      <c r="B66" s="35">
        <v>203866</v>
      </c>
      <c r="C66" s="37">
        <v>166926</v>
      </c>
      <c r="D66" s="21">
        <f t="shared" si="0"/>
        <v>81.88025467709181</v>
      </c>
    </row>
    <row r="67" spans="1:4" ht="29.25" customHeight="1">
      <c r="A67" s="15" t="s">
        <v>39</v>
      </c>
      <c r="B67" s="35">
        <v>72162</v>
      </c>
      <c r="C67" s="37">
        <v>60231</v>
      </c>
      <c r="D67" s="21">
        <f t="shared" si="0"/>
        <v>83.46636734015132</v>
      </c>
    </row>
    <row r="68" spans="1:4" ht="15" customHeight="1">
      <c r="A68" s="15" t="s">
        <v>40</v>
      </c>
      <c r="B68" s="35">
        <v>212883</v>
      </c>
      <c r="C68" s="37">
        <v>158274</v>
      </c>
      <c r="D68" s="21">
        <f t="shared" si="0"/>
        <v>74.34788123053508</v>
      </c>
    </row>
    <row r="69" spans="1:4" ht="18" customHeight="1">
      <c r="A69" s="14" t="s">
        <v>12</v>
      </c>
      <c r="B69" s="35">
        <f>B70+B71</f>
        <v>169225</v>
      </c>
      <c r="C69" s="35">
        <f>C70+C71</f>
        <v>123870</v>
      </c>
      <c r="D69" s="21">
        <f t="shared" si="0"/>
        <v>73.19840449106219</v>
      </c>
    </row>
    <row r="70" spans="1:4" ht="17.25" customHeight="1">
      <c r="A70" s="15" t="s">
        <v>41</v>
      </c>
      <c r="B70" s="35">
        <v>127289</v>
      </c>
      <c r="C70" s="37">
        <v>95367</v>
      </c>
      <c r="D70" s="21">
        <f t="shared" si="0"/>
        <v>74.9216350195225</v>
      </c>
    </row>
    <row r="71" spans="1:4" ht="17.25" customHeight="1">
      <c r="A71" s="15" t="s">
        <v>42</v>
      </c>
      <c r="B71" s="35">
        <v>41936</v>
      </c>
      <c r="C71" s="37">
        <v>28503</v>
      </c>
      <c r="D71" s="21">
        <f t="shared" si="0"/>
        <v>67.96785578023655</v>
      </c>
    </row>
    <row r="72" spans="1:4" ht="16.5" customHeight="1">
      <c r="A72" s="14" t="s">
        <v>13</v>
      </c>
      <c r="B72" s="35">
        <f>B76</f>
        <v>205</v>
      </c>
      <c r="C72" s="35">
        <f>C76</f>
        <v>117</v>
      </c>
      <c r="D72" s="21">
        <f t="shared" si="0"/>
        <v>57.073170731707314</v>
      </c>
    </row>
    <row r="73" spans="1:4" ht="17.25" customHeight="1" hidden="1">
      <c r="A73" s="15" t="s">
        <v>43</v>
      </c>
      <c r="B73" s="35">
        <v>0</v>
      </c>
      <c r="C73" s="37">
        <v>0</v>
      </c>
      <c r="D73" s="21">
        <v>0</v>
      </c>
    </row>
    <row r="74" spans="1:4" ht="16.5" customHeight="1" hidden="1">
      <c r="A74" s="15" t="s">
        <v>44</v>
      </c>
      <c r="B74" s="35">
        <v>0</v>
      </c>
      <c r="C74" s="37">
        <v>0</v>
      </c>
      <c r="D74" s="21">
        <v>0</v>
      </c>
    </row>
    <row r="75" spans="1:4" ht="16.5" customHeight="1" hidden="1">
      <c r="A75" s="15" t="s">
        <v>45</v>
      </c>
      <c r="B75" s="35">
        <v>0</v>
      </c>
      <c r="C75" s="37">
        <v>0</v>
      </c>
      <c r="D75" s="21">
        <v>0</v>
      </c>
    </row>
    <row r="76" spans="1:4" ht="33" customHeight="1">
      <c r="A76" s="15" t="s">
        <v>46</v>
      </c>
      <c r="B76" s="35">
        <v>205</v>
      </c>
      <c r="C76" s="37">
        <v>117</v>
      </c>
      <c r="D76" s="21">
        <f t="shared" si="0"/>
        <v>57.073170731707314</v>
      </c>
    </row>
    <row r="77" spans="1:4" ht="15.75">
      <c r="A77" s="16" t="s">
        <v>6</v>
      </c>
      <c r="B77" s="37">
        <f>B78+B79+B80+B81</f>
        <v>287280</v>
      </c>
      <c r="C77" s="37">
        <f>C78+C79+C80+C81</f>
        <v>214224</v>
      </c>
      <c r="D77" s="21">
        <f t="shared" si="0"/>
        <v>74.56975772765246</v>
      </c>
    </row>
    <row r="78" spans="1:4" ht="15.75">
      <c r="A78" s="15" t="s">
        <v>47</v>
      </c>
      <c r="B78" s="35">
        <v>5065</v>
      </c>
      <c r="C78" s="37">
        <v>4069</v>
      </c>
      <c r="D78" s="21">
        <f t="shared" si="0"/>
        <v>80.33563672260613</v>
      </c>
    </row>
    <row r="79" spans="1:4" ht="20.25" customHeight="1">
      <c r="A79" s="15" t="s">
        <v>48</v>
      </c>
      <c r="B79" s="35">
        <v>278427</v>
      </c>
      <c r="C79" s="37">
        <v>208030</v>
      </c>
      <c r="D79" s="21">
        <f t="shared" si="0"/>
        <v>74.71617335962388</v>
      </c>
    </row>
    <row r="80" spans="1:4" ht="15.75">
      <c r="A80" s="15" t="s">
        <v>49</v>
      </c>
      <c r="B80" s="35">
        <v>2895</v>
      </c>
      <c r="C80" s="37">
        <v>1408</v>
      </c>
      <c r="D80" s="21">
        <f t="shared" si="0"/>
        <v>48.63557858376511</v>
      </c>
    </row>
    <row r="81" spans="1:4" ht="31.5">
      <c r="A81" s="15" t="s">
        <v>50</v>
      </c>
      <c r="B81" s="35">
        <v>893</v>
      </c>
      <c r="C81" s="37">
        <v>717</v>
      </c>
      <c r="D81" s="21">
        <f aca="true" t="shared" si="1" ref="D81:D100">C81/B81*100</f>
        <v>80.29115341545354</v>
      </c>
    </row>
    <row r="82" spans="1:4" ht="15.75">
      <c r="A82" s="14" t="s">
        <v>5</v>
      </c>
      <c r="B82" s="35">
        <f>B83+B84</f>
        <v>230537</v>
      </c>
      <c r="C82" s="35">
        <f>C83+C84</f>
        <v>177357</v>
      </c>
      <c r="D82" s="21">
        <f t="shared" si="1"/>
        <v>76.93211935611204</v>
      </c>
    </row>
    <row r="83" spans="1:4" ht="15.75">
      <c r="A83" s="17" t="s">
        <v>51</v>
      </c>
      <c r="B83" s="35">
        <v>227725</v>
      </c>
      <c r="C83" s="37">
        <v>174778</v>
      </c>
      <c r="D83" s="21">
        <f t="shared" si="1"/>
        <v>76.7495883192447</v>
      </c>
    </row>
    <row r="84" spans="1:4" ht="15.75">
      <c r="A84" s="15" t="s">
        <v>52</v>
      </c>
      <c r="B84" s="35">
        <v>2812</v>
      </c>
      <c r="C84" s="37">
        <v>2579</v>
      </c>
      <c r="D84" s="21">
        <f t="shared" si="1"/>
        <v>91.71408250355618</v>
      </c>
    </row>
    <row r="85" spans="1:4" ht="15.75">
      <c r="A85" s="14" t="s">
        <v>14</v>
      </c>
      <c r="B85" s="35">
        <f>B86</f>
        <v>8308</v>
      </c>
      <c r="C85" s="35">
        <f>C86</f>
        <v>6924</v>
      </c>
      <c r="D85" s="21">
        <f t="shared" si="1"/>
        <v>83.34135772749157</v>
      </c>
    </row>
    <row r="86" spans="1:4" ht="18" customHeight="1">
      <c r="A86" s="15" t="s">
        <v>53</v>
      </c>
      <c r="B86" s="35">
        <v>8308</v>
      </c>
      <c r="C86" s="37">
        <v>6924</v>
      </c>
      <c r="D86" s="21">
        <f t="shared" si="1"/>
        <v>83.34135772749157</v>
      </c>
    </row>
    <row r="87" spans="1:4" ht="31.5" customHeight="1">
      <c r="A87" s="14" t="s">
        <v>15</v>
      </c>
      <c r="B87" s="35">
        <f>B88</f>
        <v>5425</v>
      </c>
      <c r="C87" s="35">
        <f>C88</f>
        <v>3871</v>
      </c>
      <c r="D87" s="21">
        <f t="shared" si="1"/>
        <v>71.35483870967741</v>
      </c>
    </row>
    <row r="88" spans="1:4" ht="30" customHeight="1">
      <c r="A88" s="14" t="s">
        <v>54</v>
      </c>
      <c r="B88" s="35">
        <v>5425</v>
      </c>
      <c r="C88" s="37">
        <v>3871</v>
      </c>
      <c r="D88" s="21">
        <f>C88/B88*100</f>
        <v>71.35483870967741</v>
      </c>
    </row>
    <row r="89" spans="1:4" ht="18" customHeight="1">
      <c r="A89" s="22" t="s">
        <v>7</v>
      </c>
      <c r="B89" s="40">
        <f>B9-B31</f>
        <v>-84935</v>
      </c>
      <c r="C89" s="40">
        <f>C9-C31</f>
        <v>353659</v>
      </c>
      <c r="D89" s="47">
        <f>C89/B89*100</f>
        <v>-416.3878259845764</v>
      </c>
    </row>
    <row r="90" spans="1:4" ht="34.5" customHeight="1">
      <c r="A90" s="29" t="s">
        <v>56</v>
      </c>
      <c r="B90" s="40">
        <f>B91+B94+B98+B97</f>
        <v>84935</v>
      </c>
      <c r="C90" s="40">
        <f>C91+C94+C98+C97</f>
        <v>-353659</v>
      </c>
      <c r="D90" s="47">
        <f>C90/B90*100</f>
        <v>-416.3878259845764</v>
      </c>
    </row>
    <row r="91" spans="1:4" ht="33" customHeight="1">
      <c r="A91" s="18" t="s">
        <v>77</v>
      </c>
      <c r="B91" s="41">
        <f>B92+B93</f>
        <v>-4403</v>
      </c>
      <c r="C91" s="41">
        <f>C92+C93</f>
        <v>-166896</v>
      </c>
      <c r="D91" s="48">
        <f>C91/B91*100</f>
        <v>3790.5064728594143</v>
      </c>
    </row>
    <row r="92" spans="1:4" ht="48.75" customHeight="1">
      <c r="A92" s="19" t="s">
        <v>78</v>
      </c>
      <c r="B92" s="41">
        <v>239899</v>
      </c>
      <c r="C92" s="42">
        <v>0</v>
      </c>
      <c r="D92" s="21">
        <f t="shared" si="1"/>
        <v>0</v>
      </c>
    </row>
    <row r="93" spans="1:4" ht="46.5" customHeight="1">
      <c r="A93" s="19" t="s">
        <v>79</v>
      </c>
      <c r="B93" s="41">
        <v>-244302</v>
      </c>
      <c r="C93" s="42">
        <v>-166896</v>
      </c>
      <c r="D93" s="21">
        <f t="shared" si="1"/>
        <v>68.31544563695753</v>
      </c>
    </row>
    <row r="94" spans="1:4" ht="33" customHeight="1">
      <c r="A94" s="10" t="s">
        <v>80</v>
      </c>
      <c r="B94" s="42">
        <f>B95+B96</f>
        <v>15244</v>
      </c>
      <c r="C94" s="42">
        <f>C95-C96</f>
        <v>156100</v>
      </c>
      <c r="D94" s="21">
        <f t="shared" si="1"/>
        <v>1024.0094463395435</v>
      </c>
    </row>
    <row r="95" spans="1:4" ht="65.25" customHeight="1">
      <c r="A95" s="19" t="s">
        <v>55</v>
      </c>
      <c r="B95" s="42">
        <v>171344</v>
      </c>
      <c r="C95" s="42">
        <v>156100</v>
      </c>
      <c r="D95" s="21">
        <f t="shared" si="1"/>
        <v>91.1032776169577</v>
      </c>
    </row>
    <row r="96" spans="1:4" ht="62.25" customHeight="1">
      <c r="A96" s="19" t="s">
        <v>81</v>
      </c>
      <c r="B96" s="42">
        <v>-156100</v>
      </c>
      <c r="C96" s="42">
        <v>0</v>
      </c>
      <c r="D96" s="21">
        <f>C96/B96*100</f>
        <v>0</v>
      </c>
    </row>
    <row r="97" spans="1:4" ht="18" customHeight="1">
      <c r="A97" s="19" t="s">
        <v>82</v>
      </c>
      <c r="B97" s="42">
        <v>0</v>
      </c>
      <c r="C97" s="42">
        <v>200454</v>
      </c>
      <c r="D97" s="21">
        <v>0</v>
      </c>
    </row>
    <row r="98" spans="1:4" ht="33" customHeight="1">
      <c r="A98" s="10" t="s">
        <v>83</v>
      </c>
      <c r="B98" s="37">
        <f>B99+B100</f>
        <v>74094</v>
      </c>
      <c r="C98" s="37">
        <f>C99+C100</f>
        <v>-543317</v>
      </c>
      <c r="D98" s="21">
        <f>C98/B98*100</f>
        <v>-733.2806974923745</v>
      </c>
    </row>
    <row r="99" spans="1:4" ht="18" customHeight="1">
      <c r="A99" s="10" t="s">
        <v>84</v>
      </c>
      <c r="B99" s="37">
        <v>-5264892</v>
      </c>
      <c r="C99" s="37">
        <v>-5666029</v>
      </c>
      <c r="D99" s="21">
        <f>C99/B99*100</f>
        <v>107.61909266134995</v>
      </c>
    </row>
    <row r="100" spans="1:4" ht="18" customHeight="1">
      <c r="A100" s="10" t="s">
        <v>85</v>
      </c>
      <c r="B100" s="37">
        <v>5338986</v>
      </c>
      <c r="C100" s="37">
        <v>5122712</v>
      </c>
      <c r="D100" s="21">
        <f t="shared" si="1"/>
        <v>95.94915588840279</v>
      </c>
    </row>
    <row r="101" spans="2:3" ht="12.75">
      <c r="B101" s="20"/>
      <c r="C101" s="33"/>
    </row>
    <row r="102" ht="33" customHeight="1"/>
    <row r="103" spans="3:4" ht="12.75">
      <c r="C103" s="50"/>
      <c r="D103" s="50"/>
    </row>
  </sheetData>
  <sheetProtection/>
  <mergeCells count="7">
    <mergeCell ref="C103:D103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2022-05-19T03:19:03Z</cp:lastPrinted>
  <dcterms:created xsi:type="dcterms:W3CDTF">1996-10-08T23:32:33Z</dcterms:created>
  <dcterms:modified xsi:type="dcterms:W3CDTF">2022-11-15T01:50:27Z</dcterms:modified>
  <cp:category/>
  <cp:version/>
  <cp:contentType/>
  <cp:contentStatus/>
</cp:coreProperties>
</file>