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<sst xmlns="http://schemas.openxmlformats.org/spreadsheetml/2006/main" count="98" uniqueCount="96">
  <si>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</si>
  <si>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</si>
  <si>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</si>
  <si>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</si>
  <si>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</si>
  <si>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</si>
  <si>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</si>
  <si>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</si>
  <si>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</si>
  <si>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</si>
  <si>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</si>
  <si>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</si>
  <si>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</si>
  <si>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</si>
  <si>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</si>
  <si>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</si>
  <si>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</si>
  <si>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</si>
  <si>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</si>
  <si>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</si>
  <si>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</si>
  <si>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</si>
  <si>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</si>
  <si>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</si>
  <si>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</si>
  <si>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</si>
  <si>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</si>
  <si>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</si>
  <si>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</si>
  <si>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</si>
  <si>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</si>
  <si>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</si>
  <si>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</si>
  <si>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</si>
  <si>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</si>
  <si>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</si>
  <si>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</si>
  <si>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</si>
  <si>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</si>
  <si>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</si>
  <si>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</si>
  <si>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</si>
  <si>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</si>
  <si>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</si>
  <si>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</si>
  <si>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</si>
  <si>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</si>
  <si>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</si>
  <si>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</si>
  <si>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</si>
  <si>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</si>
  <si>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</si>
  <si>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</si>
  <si>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</si>
  <si>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</si>
  <si>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</si>
  <si>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</si>
  <si>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</si>
  <si>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</si>
  <si>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</si>
  <si>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</si>
  <si>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</si>
  <si>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</si>
  <si>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</si>
  <si>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</si>
  <si>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</si>
  <si>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</si>
  <si>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</si>
  <si>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</si>
  <si>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</si>
  <si>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</si>
  <si>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</si>
  <si>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</si>
  <si>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</si>
  <si>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</si>
  <si>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</si>
  <si>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</si>
  <si>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</si>
  <si>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</si>
  <si>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</si>
  <si>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</si>
  <si>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</si>
  <si>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</si>
  <si>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</si>
  <si>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</si>
  <si>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</si>
  <si>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</si>
  <si>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</si>
  <si>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</si>
  <si>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</si>
  <si>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2021 год 
</t>
  </si>
  <si>
    <t xml:space="preserve">   Охрана окружающей среды</t>
  </si>
  <si>
    <t>обеспечение проведения выборов и референдумов</t>
  </si>
  <si>
    <t xml:space="preserve">       водное хозяйство</t>
  </si>
  <si>
    <t>другие вопросы в области охраны окружающей среды</t>
  </si>
  <si>
    <t xml:space="preserve"> Сведения о ходе исполнения  бюджета города Ачинска на 01.11.2021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</si>
</sst>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2">
      <selection activeCell="B14" sqref="B14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0" customWidth="1"/>
    <col min="4" max="4" width="19.8515625" style="0" customWidth="1"/>
  </cols>
  <sheetData>
    <row r="1" ht="12.75" hidden="1"/>
    <row r="2" spans="3:4" ht="17.25" customHeight="1">
      <c r="C2" s="31"/>
      <c r="D2" s="6"/>
    </row>
    <row r="3" spans="1:4" ht="39" customHeight="1">
      <c r="A3" s="52" t="s">
        <v>95</v>
      </c>
      <c r="B3" s="52"/>
      <c r="C3" s="52"/>
      <c r="D3" s="52"/>
    </row>
    <row r="4" ht="14.25" customHeight="1">
      <c r="D4" s="5" t="s">
        <v>17</v>
      </c>
    </row>
    <row r="5" spans="1:5" ht="20.25" customHeight="1">
      <c r="A5" s="51" t="s">
        <v>9</v>
      </c>
      <c r="B5" s="51" t="s">
        <v>90</v>
      </c>
      <c r="C5" s="53" t="s">
        <v>87</v>
      </c>
      <c r="D5" s="51" t="s">
        <v>10</v>
      </c>
      <c r="E5" s="50"/>
    </row>
    <row r="6" spans="1:5" ht="17.25" customHeight="1">
      <c r="A6" s="51"/>
      <c r="B6" s="51"/>
      <c r="C6" s="53"/>
      <c r="D6" s="51"/>
      <c r="E6" s="50"/>
    </row>
    <row r="7" spans="1:5" ht="21" customHeight="1">
      <c r="A7" s="51"/>
      <c r="B7" s="51"/>
      <c r="C7" s="53"/>
      <c r="D7" s="51"/>
      <c r="E7" s="50"/>
    </row>
    <row r="8" spans="1:4" s="2" customFormat="1" ht="18" customHeight="1">
      <c r="A8" s="8">
        <v>1</v>
      </c>
      <c r="B8" s="7">
        <v>2</v>
      </c>
      <c r="C8" s="45">
        <v>3</v>
      </c>
      <c r="D8" s="9">
        <v>4</v>
      </c>
    </row>
    <row r="9" spans="1:4" s="2" customFormat="1" ht="15.75" customHeight="1">
      <c r="A9" s="22" t="s">
        <v>58</v>
      </c>
      <c r="B9" s="33">
        <f>B10+B26+B27+B28+B29</f>
        <v>3917382</v>
      </c>
      <c r="C9" s="33">
        <f>C10+C26+C27+C28+C29</f>
        <v>2966080</v>
      </c>
      <c r="D9" s="27">
        <f>C9/B9*100</f>
        <v>75.7158735093999</v>
      </c>
    </row>
    <row r="10" spans="1:4" s="2" customFormat="1" ht="18" customHeight="1">
      <c r="A10" s="23" t="s">
        <v>11</v>
      </c>
      <c r="B10" s="34">
        <f>B11+B12+B13+B14+B15+B16+B17+B18+B19+B20+B21+B22+B23+B24+B25</f>
        <v>1171353</v>
      </c>
      <c r="C10" s="34">
        <f>C11+C12+C13+C14+C15+C16+C17+C18+C19+C20+C21+C22+C23+C24+C25</f>
        <v>992820</v>
      </c>
      <c r="D10" s="21">
        <f aca="true" t="shared" si="0" ref="D10:D80">C10/B10*100</f>
        <v>84.75839477937053</v>
      </c>
    </row>
    <row r="11" spans="1:4" ht="17.25" customHeight="1">
      <c r="A11" s="11" t="s">
        <v>60</v>
      </c>
      <c r="B11" s="34">
        <v>52738</v>
      </c>
      <c r="C11" s="41">
        <v>31432</v>
      </c>
      <c r="D11" s="21">
        <f t="shared" si="0"/>
        <v>59.60028821722477</v>
      </c>
    </row>
    <row r="12" spans="1:4" ht="16.5" customHeight="1">
      <c r="A12" s="12" t="s">
        <v>61</v>
      </c>
      <c r="B12" s="34">
        <v>657460</v>
      </c>
      <c r="C12" s="41">
        <v>502134</v>
      </c>
      <c r="D12" s="21">
        <f t="shared" si="0"/>
        <v>76.37483649195389</v>
      </c>
    </row>
    <row r="13" spans="1:4" ht="53.25" customHeight="1">
      <c r="A13" s="12" t="s">
        <v>62</v>
      </c>
      <c r="B13" s="34">
        <v>22986</v>
      </c>
      <c r="C13" s="41">
        <v>19177</v>
      </c>
      <c r="D13" s="21">
        <f t="shared" si="0"/>
        <v>83.42904376577047</v>
      </c>
    </row>
    <row r="14" spans="1:4" ht="17.25" customHeight="1">
      <c r="A14" s="12" t="s">
        <v>63</v>
      </c>
      <c r="B14" s="34">
        <v>121283</v>
      </c>
      <c r="C14" s="41">
        <v>151057</v>
      </c>
      <c r="D14" s="21">
        <f t="shared" si="0"/>
        <v>124.5491948583066</v>
      </c>
    </row>
    <row r="15" spans="1:4" ht="18" customHeight="1">
      <c r="A15" s="12" t="s">
        <v>64</v>
      </c>
      <c r="B15" s="34">
        <v>33792</v>
      </c>
      <c r="C15" s="41">
        <v>14034</v>
      </c>
      <c r="D15" s="21">
        <f t="shared" si="0"/>
        <v>41.53053977272727</v>
      </c>
    </row>
    <row r="16" spans="1:4" ht="16.5" customHeight="1">
      <c r="A16" s="12" t="s">
        <v>65</v>
      </c>
      <c r="B16" s="34">
        <v>38390</v>
      </c>
      <c r="C16" s="41">
        <v>30712</v>
      </c>
      <c r="D16" s="21">
        <f t="shared" si="0"/>
        <v>80</v>
      </c>
    </row>
    <row r="17" spans="1:4" ht="17.25" customHeight="1">
      <c r="A17" s="12" t="s">
        <v>66</v>
      </c>
      <c r="B17" s="34">
        <v>24579</v>
      </c>
      <c r="C17" s="41">
        <v>21155</v>
      </c>
      <c r="D17" s="21">
        <f t="shared" si="0"/>
        <v>86.06940884494894</v>
      </c>
    </row>
    <row r="18" spans="1:4" ht="49.5" customHeight="1">
      <c r="A18" s="10" t="s">
        <v>67</v>
      </c>
      <c r="B18" s="34">
        <v>1</v>
      </c>
      <c r="C18" s="41">
        <v>0</v>
      </c>
      <c r="D18" s="21">
        <v>0</v>
      </c>
    </row>
    <row r="19" spans="1:4" ht="47.25" customHeight="1">
      <c r="A19" s="12" t="s">
        <v>68</v>
      </c>
      <c r="B19" s="34">
        <v>111643</v>
      </c>
      <c r="C19" s="41">
        <v>91357</v>
      </c>
      <c r="D19" s="21">
        <f t="shared" si="0"/>
        <v>81.82958179196189</v>
      </c>
    </row>
    <row r="20" spans="1:4" ht="30.75" customHeight="1">
      <c r="A20" s="12" t="s">
        <v>69</v>
      </c>
      <c r="B20" s="34">
        <v>47078</v>
      </c>
      <c r="C20" s="41">
        <v>63494</v>
      </c>
      <c r="D20" s="21">
        <f t="shared" si="0"/>
        <v>134.86979056034667</v>
      </c>
    </row>
    <row r="21" spans="1:4" ht="33" customHeight="1">
      <c r="A21" s="12" t="s">
        <v>70</v>
      </c>
      <c r="B21" s="34">
        <v>42026</v>
      </c>
      <c r="C21" s="41">
        <v>25576</v>
      </c>
      <c r="D21" s="21">
        <f t="shared" si="0"/>
        <v>60.85756436491696</v>
      </c>
    </row>
    <row r="22" spans="1:4" ht="32.25" customHeight="1">
      <c r="A22" s="12" t="s">
        <v>71</v>
      </c>
      <c r="B22" s="34">
        <v>15595</v>
      </c>
      <c r="C22" s="41">
        <v>35999</v>
      </c>
      <c r="D22" s="21">
        <f t="shared" si="0"/>
        <v>230.83680666880412</v>
      </c>
    </row>
    <row r="23" spans="1:4" ht="18.75" customHeight="1">
      <c r="A23" s="12" t="s">
        <v>72</v>
      </c>
      <c r="B23" s="34">
        <v>0</v>
      </c>
      <c r="C23" s="35">
        <v>0</v>
      </c>
      <c r="D23" s="21">
        <v>0</v>
      </c>
    </row>
    <row r="24" spans="1:4" ht="18.75" customHeight="1">
      <c r="A24" s="12" t="s">
        <v>73</v>
      </c>
      <c r="B24" s="34">
        <v>3782</v>
      </c>
      <c r="C24" s="41">
        <v>6372</v>
      </c>
      <c r="D24" s="21">
        <f t="shared" si="0"/>
        <v>168.48228450555263</v>
      </c>
    </row>
    <row r="25" spans="1:4" ht="17.25" customHeight="1">
      <c r="A25" s="12" t="s">
        <v>74</v>
      </c>
      <c r="B25" s="34">
        <v>0</v>
      </c>
      <c r="C25" s="41">
        <v>321</v>
      </c>
      <c r="D25" s="21">
        <v>0</v>
      </c>
    </row>
    <row r="26" spans="1:4" ht="31.5" customHeight="1">
      <c r="A26" s="24" t="s">
        <v>8</v>
      </c>
      <c r="B26" s="41">
        <v>2746158</v>
      </c>
      <c r="C26" s="42">
        <v>1974238</v>
      </c>
      <c r="D26" s="21">
        <f t="shared" si="0"/>
        <v>71.89091086528889</v>
      </c>
    </row>
    <row r="27" spans="1:4" ht="47.25" customHeight="1">
      <c r="A27" s="25" t="s">
        <v>86</v>
      </c>
      <c r="B27" s="41">
        <v>1204</v>
      </c>
      <c r="C27" s="41">
        <v>987</v>
      </c>
      <c r="D27" s="21">
        <f t="shared" si="0"/>
        <v>81.97674418604652</v>
      </c>
    </row>
    <row r="28" spans="1:4" ht="94.5" customHeight="1">
      <c r="A28" s="25" t="s">
        <v>75</v>
      </c>
      <c r="B28" s="34">
        <v>0</v>
      </c>
      <c r="C28" s="35">
        <v>63</v>
      </c>
      <c r="D28" s="21">
        <v>0</v>
      </c>
    </row>
    <row r="29" spans="1:4" ht="63" customHeight="1">
      <c r="A29" s="24" t="s">
        <v>76</v>
      </c>
      <c r="B29" s="35">
        <v>-1333</v>
      </c>
      <c r="C29" s="35">
        <v>-2028</v>
      </c>
      <c r="D29" s="21">
        <f t="shared" si="0"/>
        <v>152.13803450862716</v>
      </c>
    </row>
    <row r="30" spans="1:4" s="3" customFormat="1" ht="20.25" customHeight="1" hidden="1">
      <c r="A30" s="13" t="s">
        <v>0</v>
      </c>
      <c r="B30" s="34"/>
      <c r="C30" s="35"/>
      <c r="D30" s="21" t="e">
        <f t="shared" si="0"/>
        <v>#DIV/0!</v>
      </c>
    </row>
    <row r="31" spans="1:4" ht="15.75">
      <c r="A31" s="26" t="s">
        <v>59</v>
      </c>
      <c r="B31" s="36">
        <f>B32+B42+B47+B53+B63+B69+B72+B77+B82+B85+B87+B60</f>
        <v>4019256</v>
      </c>
      <c r="C31" s="36">
        <f>C32+C42+C47+C53+C63+C69+C72+C77+C82+C85+C87+C60</f>
        <v>2939641</v>
      </c>
      <c r="D31" s="28">
        <f>C31/B31*100</f>
        <v>73.13893417090128</v>
      </c>
    </row>
    <row r="32" spans="1:4" ht="16.5" customHeight="1">
      <c r="A32" s="14" t="s">
        <v>1</v>
      </c>
      <c r="B32" s="37">
        <f>B33+B34+B35+B37+B38+B40+B41+B39</f>
        <v>233574</v>
      </c>
      <c r="C32" s="37">
        <f>SUM(C33:C41)</f>
        <v>170936</v>
      </c>
      <c r="D32" s="48">
        <f>C32/B32*100</f>
        <v>73.18280288045759</v>
      </c>
    </row>
    <row r="33" spans="1:4" ht="61.5" customHeight="1">
      <c r="A33" s="15" t="s">
        <v>18</v>
      </c>
      <c r="B33" s="34">
        <v>2394</v>
      </c>
      <c r="C33" s="35">
        <v>1844</v>
      </c>
      <c r="D33" s="21">
        <f t="shared" si="0"/>
        <v>77.02589807852965</v>
      </c>
    </row>
    <row r="34" spans="1:4" ht="77.25" customHeight="1">
      <c r="A34" s="15" t="s">
        <v>19</v>
      </c>
      <c r="B34" s="34">
        <v>13456</v>
      </c>
      <c r="C34" s="35">
        <v>10137</v>
      </c>
      <c r="D34" s="21">
        <f t="shared" si="0"/>
        <v>75.33442330558859</v>
      </c>
    </row>
    <row r="35" spans="1:4" ht="96.75" customHeight="1">
      <c r="A35" s="15" t="s">
        <v>20</v>
      </c>
      <c r="B35" s="35">
        <v>113345</v>
      </c>
      <c r="C35" s="35">
        <v>86713</v>
      </c>
      <c r="D35" s="21">
        <f>C35/B35*100</f>
        <v>76.50359521813931</v>
      </c>
    </row>
    <row r="36" spans="1:4" ht="15" customHeight="1" hidden="1">
      <c r="A36" s="15" t="s">
        <v>21</v>
      </c>
      <c r="B36" s="34">
        <v>0</v>
      </c>
      <c r="C36" s="35">
        <v>0</v>
      </c>
      <c r="D36" s="21" t="e">
        <f>C36/B36*100</f>
        <v>#DIV/0!</v>
      </c>
    </row>
    <row r="37" spans="1:4" ht="15" customHeight="1">
      <c r="A37" s="15" t="s">
        <v>21</v>
      </c>
      <c r="B37" s="34">
        <v>38</v>
      </c>
      <c r="C37" s="35">
        <v>0</v>
      </c>
      <c r="D37" s="21">
        <f>C37/B37*100</f>
        <v>0</v>
      </c>
    </row>
    <row r="38" spans="1:4" ht="66.75" customHeight="1">
      <c r="A38" s="15" t="s">
        <v>22</v>
      </c>
      <c r="B38" s="34">
        <v>19962</v>
      </c>
      <c r="C38" s="35">
        <v>15077</v>
      </c>
      <c r="D38" s="21">
        <f t="shared" si="0"/>
        <v>75.52850415790002</v>
      </c>
    </row>
    <row r="39" spans="1:4" ht="33" customHeight="1">
      <c r="A39" s="15" t="s">
        <v>92</v>
      </c>
      <c r="B39" s="34">
        <v>1726</v>
      </c>
      <c r="C39" s="35">
        <v>1726</v>
      </c>
      <c r="D39" s="21">
        <f t="shared" si="0"/>
        <v>100</v>
      </c>
    </row>
    <row r="40" spans="1:4" ht="15" customHeight="1">
      <c r="A40" s="15" t="s">
        <v>23</v>
      </c>
      <c r="B40" s="34">
        <v>3206</v>
      </c>
      <c r="C40" s="35">
        <v>0</v>
      </c>
      <c r="D40" s="21">
        <f>C40/B40*100</f>
        <v>0</v>
      </c>
    </row>
    <row r="41" spans="1:4" ht="16.5" customHeight="1">
      <c r="A41" s="15" t="s">
        <v>24</v>
      </c>
      <c r="B41" s="34">
        <v>79447</v>
      </c>
      <c r="C41" s="35">
        <v>55439</v>
      </c>
      <c r="D41" s="21">
        <f t="shared" si="0"/>
        <v>69.78111193625939</v>
      </c>
    </row>
    <row r="42" spans="1:4" ht="34.5" customHeight="1">
      <c r="A42" s="14" t="s">
        <v>2</v>
      </c>
      <c r="B42" s="34">
        <f>B44+B46</f>
        <v>31357</v>
      </c>
      <c r="C42" s="34">
        <f>C44+C46</f>
        <v>24967</v>
      </c>
      <c r="D42" s="21">
        <f t="shared" si="0"/>
        <v>79.62177504225532</v>
      </c>
    </row>
    <row r="43" spans="1:4" ht="15.75" customHeight="1" hidden="1">
      <c r="A43" s="15" t="s">
        <v>25</v>
      </c>
      <c r="B43" s="34">
        <v>0</v>
      </c>
      <c r="C43" s="35">
        <v>0</v>
      </c>
      <c r="D43" s="21">
        <v>0</v>
      </c>
    </row>
    <row r="44" spans="1:4" ht="63" customHeight="1">
      <c r="A44" s="15" t="s">
        <v>26</v>
      </c>
      <c r="B44" s="34">
        <v>26813</v>
      </c>
      <c r="C44" s="35">
        <v>21304</v>
      </c>
      <c r="D44" s="21">
        <f t="shared" si="0"/>
        <v>79.45399619587513</v>
      </c>
    </row>
    <row r="45" spans="1:4" ht="18" customHeight="1" hidden="1">
      <c r="A45" s="15" t="s">
        <v>27</v>
      </c>
      <c r="B45" s="34">
        <v>0</v>
      </c>
      <c r="C45" s="35">
        <v>0</v>
      </c>
      <c r="D45" s="21" t="e">
        <f t="shared" si="0"/>
        <v>#DIV/0!</v>
      </c>
    </row>
    <row r="46" spans="1:4" ht="18" customHeight="1">
      <c r="A46" s="46" t="s">
        <v>89</v>
      </c>
      <c r="B46" s="34">
        <v>4544</v>
      </c>
      <c r="C46" s="35">
        <v>3663</v>
      </c>
      <c r="D46" s="21">
        <f t="shared" si="0"/>
        <v>80.61179577464789</v>
      </c>
    </row>
    <row r="47" spans="1:4" ht="15.75">
      <c r="A47" s="14" t="s">
        <v>28</v>
      </c>
      <c r="B47" s="35">
        <f>B50+B51+B52+B49</f>
        <v>353156</v>
      </c>
      <c r="C47" s="35">
        <f>C50+C51+C52+C49</f>
        <v>137656</v>
      </c>
      <c r="D47" s="21">
        <f t="shared" si="0"/>
        <v>38.97880823205609</v>
      </c>
    </row>
    <row r="48" spans="1:4" ht="15.75" hidden="1">
      <c r="A48" s="18" t="s">
        <v>57</v>
      </c>
      <c r="B48" s="34">
        <v>0</v>
      </c>
      <c r="C48" s="35">
        <v>0</v>
      </c>
      <c r="D48" s="21" t="e">
        <f t="shared" si="0"/>
        <v>#DIV/0!</v>
      </c>
    </row>
    <row r="49" spans="1:4" ht="15.75">
      <c r="A49" s="18" t="s">
        <v>93</v>
      </c>
      <c r="B49" s="34">
        <v>2983</v>
      </c>
      <c r="C49" s="35">
        <v>0</v>
      </c>
      <c r="D49" s="21">
        <f t="shared" si="0"/>
        <v>0</v>
      </c>
    </row>
    <row r="50" spans="1:4" ht="16.5" customHeight="1">
      <c r="A50" s="15" t="s">
        <v>29</v>
      </c>
      <c r="B50" s="34">
        <v>86971</v>
      </c>
      <c r="C50" s="35">
        <v>61162</v>
      </c>
      <c r="D50" s="21">
        <f>C50/B50*100</f>
        <v>70.3245909556059</v>
      </c>
    </row>
    <row r="51" spans="1:4" ht="18" customHeight="1">
      <c r="A51" s="15" t="s">
        <v>30</v>
      </c>
      <c r="B51" s="34">
        <v>262217</v>
      </c>
      <c r="C51" s="35">
        <v>75752</v>
      </c>
      <c r="D51" s="21">
        <f>C51/B51*100</f>
        <v>28.8890499090448</v>
      </c>
    </row>
    <row r="52" spans="1:4" ht="30" customHeight="1">
      <c r="A52" s="15" t="s">
        <v>31</v>
      </c>
      <c r="B52" s="34">
        <v>985</v>
      </c>
      <c r="C52" s="35">
        <v>742</v>
      </c>
      <c r="D52" s="21">
        <f>C52/B52*100</f>
        <v>75.32994923857868</v>
      </c>
    </row>
    <row r="53" spans="1:4" ht="16.5" customHeight="1">
      <c r="A53" s="14" t="s">
        <v>3</v>
      </c>
      <c r="B53" s="34">
        <f>B54+B55+B56+B57</f>
        <v>600106</v>
      </c>
      <c r="C53" s="34">
        <f>C54+C55+C56+C57</f>
        <v>378538</v>
      </c>
      <c r="D53" s="21">
        <f t="shared" si="0"/>
        <v>63.07852279430634</v>
      </c>
    </row>
    <row r="54" spans="1:4" ht="15.75">
      <c r="A54" s="15" t="s">
        <v>32</v>
      </c>
      <c r="B54" s="34">
        <v>209369</v>
      </c>
      <c r="C54" s="35">
        <v>164330</v>
      </c>
      <c r="D54" s="21">
        <f>C54/B54*100</f>
        <v>78.4882193638982</v>
      </c>
    </row>
    <row r="55" spans="1:4" ht="15.75">
      <c r="A55" s="15" t="s">
        <v>33</v>
      </c>
      <c r="B55" s="34">
        <v>57986</v>
      </c>
      <c r="C55" s="35">
        <v>36876</v>
      </c>
      <c r="D55" s="21">
        <f>C55/B55*100</f>
        <v>63.59466078018832</v>
      </c>
    </row>
    <row r="56" spans="1:4" ht="15.75">
      <c r="A56" s="15" t="s">
        <v>34</v>
      </c>
      <c r="B56" s="34">
        <v>311065</v>
      </c>
      <c r="C56" s="35">
        <v>158732</v>
      </c>
      <c r="D56" s="21">
        <f t="shared" si="0"/>
        <v>51.028563162040086</v>
      </c>
    </row>
    <row r="57" spans="1:4" ht="30.75" customHeight="1">
      <c r="A57" s="15" t="s">
        <v>35</v>
      </c>
      <c r="B57" s="34">
        <v>21686</v>
      </c>
      <c r="C57" s="35">
        <v>18600</v>
      </c>
      <c r="D57" s="21">
        <f t="shared" si="0"/>
        <v>85.76962095361063</v>
      </c>
    </row>
    <row r="58" spans="1:4" ht="15.75" customHeight="1" hidden="1">
      <c r="A58" s="14" t="s">
        <v>16</v>
      </c>
      <c r="B58" s="34">
        <v>0</v>
      </c>
      <c r="C58" s="35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4">
        <v>0</v>
      </c>
      <c r="C59" s="35">
        <v>0</v>
      </c>
      <c r="D59" s="21" t="e">
        <f t="shared" si="0"/>
        <v>#DIV/0!</v>
      </c>
    </row>
    <row r="60" spans="1:4" ht="17.25" customHeight="1">
      <c r="A60" s="43" t="s">
        <v>91</v>
      </c>
      <c r="B60" s="34">
        <f>B61+B62</f>
        <v>5775</v>
      </c>
      <c r="C60" s="34">
        <f>C61+C62</f>
        <v>1947</v>
      </c>
      <c r="D60" s="21">
        <f t="shared" si="0"/>
        <v>33.714285714285715</v>
      </c>
    </row>
    <row r="61" spans="1:4" ht="30.75" customHeight="1">
      <c r="A61" s="15" t="s">
        <v>36</v>
      </c>
      <c r="B61" s="34">
        <v>2332</v>
      </c>
      <c r="C61" s="35">
        <v>1947</v>
      </c>
      <c r="D61" s="21">
        <f t="shared" si="0"/>
        <v>83.49056603773585</v>
      </c>
    </row>
    <row r="62" spans="1:4" ht="30.75" customHeight="1">
      <c r="A62" s="15" t="s">
        <v>94</v>
      </c>
      <c r="B62" s="34">
        <v>3443</v>
      </c>
      <c r="C62" s="35">
        <v>0</v>
      </c>
      <c r="D62" s="21">
        <f t="shared" si="0"/>
        <v>0</v>
      </c>
    </row>
    <row r="63" spans="1:4" ht="15.75">
      <c r="A63" s="14" t="s">
        <v>4</v>
      </c>
      <c r="B63" s="34">
        <f>B64+B65+B67+B68+B66</f>
        <v>2257848</v>
      </c>
      <c r="C63" s="34">
        <f>C64+C65+C67+C68+C66</f>
        <v>1877781</v>
      </c>
      <c r="D63" s="21">
        <f t="shared" si="0"/>
        <v>83.1668473697078</v>
      </c>
    </row>
    <row r="64" spans="1:4" ht="15.75">
      <c r="A64" s="15" t="s">
        <v>37</v>
      </c>
      <c r="B64" s="34">
        <v>1013362</v>
      </c>
      <c r="C64" s="35">
        <v>849764</v>
      </c>
      <c r="D64" s="21">
        <f t="shared" si="0"/>
        <v>83.85591723392035</v>
      </c>
    </row>
    <row r="65" spans="1:4" ht="15.75">
      <c r="A65" s="15" t="s">
        <v>38</v>
      </c>
      <c r="B65" s="34">
        <v>829365</v>
      </c>
      <c r="C65" s="35">
        <v>709530</v>
      </c>
      <c r="D65" s="21">
        <f t="shared" si="0"/>
        <v>85.55099383263098</v>
      </c>
    </row>
    <row r="66" spans="1:4" ht="15.75">
      <c r="A66" s="15" t="s">
        <v>88</v>
      </c>
      <c r="B66" s="34">
        <v>138955</v>
      </c>
      <c r="C66" s="35">
        <v>119337</v>
      </c>
      <c r="D66" s="21">
        <f t="shared" si="0"/>
        <v>85.88176028210572</v>
      </c>
    </row>
    <row r="67" spans="1:4" ht="29.25" customHeight="1">
      <c r="A67" s="15" t="s">
        <v>39</v>
      </c>
      <c r="B67" s="34">
        <v>66603</v>
      </c>
      <c r="C67" s="35">
        <v>52125</v>
      </c>
      <c r="D67" s="21">
        <f t="shared" si="0"/>
        <v>78.26224043961983</v>
      </c>
    </row>
    <row r="68" spans="1:4" ht="15" customHeight="1">
      <c r="A68" s="15" t="s">
        <v>40</v>
      </c>
      <c r="B68" s="34">
        <v>209563</v>
      </c>
      <c r="C68" s="35">
        <v>147025</v>
      </c>
      <c r="D68" s="21">
        <f t="shared" si="0"/>
        <v>70.15790001097521</v>
      </c>
    </row>
    <row r="69" spans="1:4" ht="18" customHeight="1">
      <c r="A69" s="14" t="s">
        <v>12</v>
      </c>
      <c r="B69" s="34">
        <f>B70+B71</f>
        <v>121677</v>
      </c>
      <c r="C69" s="34">
        <f>C70+C71</f>
        <v>100689</v>
      </c>
      <c r="D69" s="21">
        <f t="shared" si="0"/>
        <v>82.75105402006953</v>
      </c>
    </row>
    <row r="70" spans="1:4" ht="17.25" customHeight="1">
      <c r="A70" s="15" t="s">
        <v>41</v>
      </c>
      <c r="B70" s="34">
        <v>99578</v>
      </c>
      <c r="C70" s="35">
        <v>81416</v>
      </c>
      <c r="D70" s="21">
        <f t="shared" si="0"/>
        <v>81.76103155315431</v>
      </c>
    </row>
    <row r="71" spans="1:4" ht="17.25" customHeight="1">
      <c r="A71" s="15" t="s">
        <v>42</v>
      </c>
      <c r="B71" s="34">
        <v>22099</v>
      </c>
      <c r="C71" s="35">
        <v>19273</v>
      </c>
      <c r="D71" s="21">
        <f t="shared" si="0"/>
        <v>87.21209104484366</v>
      </c>
    </row>
    <row r="72" spans="1:4" ht="16.5" customHeight="1">
      <c r="A72" s="14" t="s">
        <v>13</v>
      </c>
      <c r="B72" s="34">
        <f>B76</f>
        <v>213</v>
      </c>
      <c r="C72" s="34">
        <f>C76</f>
        <v>35</v>
      </c>
      <c r="D72" s="21">
        <f t="shared" si="0"/>
        <v>16.431924882629108</v>
      </c>
    </row>
    <row r="73" spans="1:4" ht="17.25" customHeight="1" hidden="1">
      <c r="A73" s="15" t="s">
        <v>43</v>
      </c>
      <c r="B73" s="34">
        <v>0</v>
      </c>
      <c r="C73" s="35">
        <v>0</v>
      </c>
      <c r="D73" s="21">
        <v>0</v>
      </c>
    </row>
    <row r="74" spans="1:4" ht="16.5" customHeight="1" hidden="1">
      <c r="A74" s="15" t="s">
        <v>44</v>
      </c>
      <c r="B74" s="34">
        <v>0</v>
      </c>
      <c r="C74" s="35">
        <v>0</v>
      </c>
      <c r="D74" s="21">
        <v>0</v>
      </c>
    </row>
    <row r="75" spans="1:4" ht="16.5" customHeight="1" hidden="1">
      <c r="A75" s="15" t="s">
        <v>45</v>
      </c>
      <c r="B75" s="34">
        <v>0</v>
      </c>
      <c r="C75" s="35">
        <v>0</v>
      </c>
      <c r="D75" s="21">
        <v>0</v>
      </c>
    </row>
    <row r="76" spans="1:4" ht="33" customHeight="1">
      <c r="A76" s="15" t="s">
        <v>46</v>
      </c>
      <c r="B76" s="34">
        <v>213</v>
      </c>
      <c r="C76" s="35">
        <v>35</v>
      </c>
      <c r="D76" s="21">
        <f t="shared" si="0"/>
        <v>16.431924882629108</v>
      </c>
    </row>
    <row r="77" spans="1:4" ht="15.75">
      <c r="A77" s="16" t="s">
        <v>6</v>
      </c>
      <c r="B77" s="35">
        <f>B78+B79+B80+B81</f>
        <v>200317</v>
      </c>
      <c r="C77" s="35">
        <f>C78+C79+C80+C81</f>
        <v>87189</v>
      </c>
      <c r="D77" s="21">
        <f t="shared" si="0"/>
        <v>43.525512063379544</v>
      </c>
    </row>
    <row r="78" spans="1:4" ht="15.75">
      <c r="A78" s="15" t="s">
        <v>47</v>
      </c>
      <c r="B78" s="34">
        <v>5269</v>
      </c>
      <c r="C78" s="35">
        <v>4264</v>
      </c>
      <c r="D78" s="21">
        <f t="shared" si="0"/>
        <v>80.92617194913646</v>
      </c>
    </row>
    <row r="79" spans="1:4" ht="20.25" customHeight="1">
      <c r="A79" s="15" t="s">
        <v>48</v>
      </c>
      <c r="B79" s="34">
        <v>129349</v>
      </c>
      <c r="C79" s="35">
        <v>72941</v>
      </c>
      <c r="D79" s="21">
        <f t="shared" si="0"/>
        <v>56.390849562037594</v>
      </c>
    </row>
    <row r="80" spans="1:4" ht="15.75">
      <c r="A80" s="15" t="s">
        <v>49</v>
      </c>
      <c r="B80" s="34">
        <v>64167</v>
      </c>
      <c r="C80" s="35">
        <v>8824</v>
      </c>
      <c r="D80" s="21">
        <f t="shared" si="0"/>
        <v>13.751616874717534</v>
      </c>
    </row>
    <row r="81" spans="1:4" ht="31.5">
      <c r="A81" s="15" t="s">
        <v>50</v>
      </c>
      <c r="B81" s="34">
        <v>1532</v>
      </c>
      <c r="C81" s="35">
        <v>1160</v>
      </c>
      <c r="D81" s="21">
        <f aca="true" t="shared" si="1" ref="D81:D100">C81/B81*100</f>
        <v>75.71801566579634</v>
      </c>
    </row>
    <row r="82" spans="1:4" ht="15.75">
      <c r="A82" s="14" t="s">
        <v>5</v>
      </c>
      <c r="B82" s="34">
        <f>B83+B84</f>
        <v>198057</v>
      </c>
      <c r="C82" s="34">
        <f>C83+C84</f>
        <v>149553</v>
      </c>
      <c r="D82" s="21">
        <f t="shared" si="1"/>
        <v>75.51008043139096</v>
      </c>
    </row>
    <row r="83" spans="1:4" ht="15.75">
      <c r="A83" s="17" t="s">
        <v>51</v>
      </c>
      <c r="B83" s="34">
        <v>195661</v>
      </c>
      <c r="C83" s="35">
        <v>147170</v>
      </c>
      <c r="D83" s="21">
        <f t="shared" si="1"/>
        <v>75.21682910748693</v>
      </c>
    </row>
    <row r="84" spans="1:4" ht="15.75">
      <c r="A84" s="15" t="s">
        <v>52</v>
      </c>
      <c r="B84" s="34">
        <v>2396</v>
      </c>
      <c r="C84" s="35">
        <v>2383</v>
      </c>
      <c r="D84" s="21">
        <f t="shared" si="1"/>
        <v>99.45742904841403</v>
      </c>
    </row>
    <row r="85" spans="1:4" ht="15.75">
      <c r="A85" s="14" t="s">
        <v>14</v>
      </c>
      <c r="B85" s="34">
        <f>B86</f>
        <v>8308</v>
      </c>
      <c r="C85" s="34">
        <f>C86</f>
        <v>6924</v>
      </c>
      <c r="D85" s="21">
        <f t="shared" si="1"/>
        <v>83.34135772749157</v>
      </c>
    </row>
    <row r="86" spans="1:4" ht="18" customHeight="1">
      <c r="A86" s="15" t="s">
        <v>53</v>
      </c>
      <c r="B86" s="34">
        <v>8308</v>
      </c>
      <c r="C86" s="35">
        <v>6924</v>
      </c>
      <c r="D86" s="21">
        <f t="shared" si="1"/>
        <v>83.34135772749157</v>
      </c>
    </row>
    <row r="87" spans="1:4" ht="31.5" customHeight="1">
      <c r="A87" s="14" t="s">
        <v>15</v>
      </c>
      <c r="B87" s="34">
        <f>B88</f>
        <v>8868</v>
      </c>
      <c r="C87" s="34">
        <f>C88</f>
        <v>3426</v>
      </c>
      <c r="D87" s="21">
        <f t="shared" si="1"/>
        <v>38.63328822733423</v>
      </c>
    </row>
    <row r="88" spans="1:4" ht="30" customHeight="1">
      <c r="A88" s="14" t="s">
        <v>54</v>
      </c>
      <c r="B88" s="34">
        <v>8868</v>
      </c>
      <c r="C88" s="35">
        <v>3426</v>
      </c>
      <c r="D88" s="21">
        <f>C88/B88*100</f>
        <v>38.63328822733423</v>
      </c>
    </row>
    <row r="89" spans="1:4" ht="18" customHeight="1">
      <c r="A89" s="22" t="s">
        <v>7</v>
      </c>
      <c r="B89" s="38">
        <f>B9-B31</f>
        <v>-101874</v>
      </c>
      <c r="C89" s="38">
        <f>C9-C31</f>
        <v>26439</v>
      </c>
      <c r="D89" s="44">
        <f>C89/B89*100</f>
        <v>-25.952647387949817</v>
      </c>
    </row>
    <row r="90" spans="1:4" ht="34.5" customHeight="1">
      <c r="A90" s="29" t="s">
        <v>56</v>
      </c>
      <c r="B90" s="38">
        <f>B91+B94+B98+B97</f>
        <v>101874</v>
      </c>
      <c r="C90" s="38">
        <f>C91+C94+C98+C97</f>
        <v>-26439</v>
      </c>
      <c r="D90" s="44">
        <f>C90/B90*100</f>
        <v>-25.952647387949817</v>
      </c>
    </row>
    <row r="91" spans="1:4" ht="33" customHeight="1">
      <c r="A91" s="18" t="s">
        <v>77</v>
      </c>
      <c r="B91" s="39">
        <f>B92+B93</f>
        <v>-12302</v>
      </c>
      <c r="C91" s="39">
        <f>C92+C93</f>
        <v>-194302</v>
      </c>
      <c r="D91" s="47">
        <f>C91/B91*100</f>
        <v>1579.43423833523</v>
      </c>
    </row>
    <row r="92" spans="1:4" ht="48.75" customHeight="1">
      <c r="A92" s="19" t="s">
        <v>78</v>
      </c>
      <c r="B92" s="39">
        <v>314302</v>
      </c>
      <c r="C92" s="40">
        <v>0</v>
      </c>
      <c r="D92" s="21">
        <f t="shared" si="1"/>
        <v>0</v>
      </c>
    </row>
    <row r="93" spans="1:4" ht="46.5" customHeight="1">
      <c r="A93" s="19" t="s">
        <v>79</v>
      </c>
      <c r="B93" s="39">
        <v>-326604</v>
      </c>
      <c r="C93" s="40">
        <v>-194302</v>
      </c>
      <c r="D93" s="21">
        <f t="shared" si="1"/>
        <v>59.49161675913338</v>
      </c>
    </row>
    <row r="94" spans="1:4" ht="33" customHeight="1">
      <c r="A94" s="10" t="s">
        <v>80</v>
      </c>
      <c r="B94" s="40">
        <f>B95-B96</f>
        <v>0</v>
      </c>
      <c r="C94" s="40">
        <f>C95-C96</f>
        <v>136616</v>
      </c>
      <c r="D94" s="21">
        <v>0</v>
      </c>
    </row>
    <row r="95" spans="1:4" ht="65.25" customHeight="1">
      <c r="A95" s="19" t="s">
        <v>55</v>
      </c>
      <c r="B95" s="40">
        <v>136616</v>
      </c>
      <c r="C95" s="40">
        <v>136616</v>
      </c>
      <c r="D95" s="21">
        <f t="shared" si="1"/>
        <v>100</v>
      </c>
    </row>
    <row r="96" spans="1:4" ht="62.25" customHeight="1">
      <c r="A96" s="19" t="s">
        <v>81</v>
      </c>
      <c r="B96" s="40">
        <v>136616</v>
      </c>
      <c r="C96" s="40">
        <v>0</v>
      </c>
      <c r="D96" s="21">
        <f>C96/B96*100</f>
        <v>0</v>
      </c>
    </row>
    <row r="97" spans="1:4" ht="18" customHeight="1">
      <c r="A97" s="19" t="s">
        <v>82</v>
      </c>
      <c r="B97" s="40">
        <v>0</v>
      </c>
      <c r="C97" s="40">
        <v>153998</v>
      </c>
      <c r="D97" s="21">
        <v>0</v>
      </c>
    </row>
    <row r="98" spans="1:4" ht="33" customHeight="1">
      <c r="A98" s="10" t="s">
        <v>83</v>
      </c>
      <c r="B98" s="35">
        <f>B99+B100</f>
        <v>114176</v>
      </c>
      <c r="C98" s="35">
        <f>C99+C100</f>
        <v>-122751</v>
      </c>
      <c r="D98" s="21">
        <f>C98/B98*100</f>
        <v>-107.51033492152466</v>
      </c>
    </row>
    <row r="99" spans="1:4" ht="18" customHeight="1">
      <c r="A99" s="10" t="s">
        <v>84</v>
      </c>
      <c r="B99" s="35">
        <v>-4361713</v>
      </c>
      <c r="C99" s="35">
        <v>-4758290</v>
      </c>
      <c r="D99" s="21">
        <f>C99/B99*100</f>
        <v>109.09223050668395</v>
      </c>
    </row>
    <row r="100" spans="1:4" ht="18" customHeight="1">
      <c r="A100" s="10" t="s">
        <v>85</v>
      </c>
      <c r="B100" s="35">
        <v>4475889</v>
      </c>
      <c r="C100" s="35">
        <v>4635539</v>
      </c>
      <c r="D100" s="21">
        <f t="shared" si="1"/>
        <v>103.56688916995039</v>
      </c>
    </row>
    <row r="101" spans="2:3" ht="12.75">
      <c r="B101" s="20"/>
      <c r="C101" s="32"/>
    </row>
    <row r="102" ht="33" customHeight="1"/>
    <row r="103" spans="3:4" ht="12.75">
      <c r="C103" s="49"/>
      <c r="D103" s="49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2021-06-17T07:32:31Z</cp:lastPrinted>
  <dcterms:created xsi:type="dcterms:W3CDTF">1996-10-08T23:32:33Z</dcterms:created>
  <dcterms:modified xsi:type="dcterms:W3CDTF">2021-11-12T09:08:48Z</dcterms:modified>
  <cp:category/>
  <cp:version/>
  <cp:contentType/>
  <cp:contentStatus/>
</cp:coreProperties>
</file>