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,расходы'!$A$1:$D$99</definedName>
  </definedNames>
  <calcPr fullCalcOnLoad="1"/>
</workbook>
</file>

<file path=xl/sharedStrings.xml><?xml version="1.0" encoding="utf-8"?>
<sst xmlns="http://schemas.openxmlformats.org/spreadsheetml/2006/main" count="97" uniqueCount="95">
  <si>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</si>
  <si>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</si>
  <si>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</si>
  <si>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</si>
  <si>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</si>
  <si>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</si>
  <si>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</si>
  <si>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</si>
  <si>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</si>
  <si>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</si>
  <si>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</si>
  <si>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</si>
  <si>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</si>
  <si>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</si>
  <si>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</si>
  <si>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</si>
  <si>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</si>
  <si>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</si>
  <si>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</si>
  <si>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</si>
  <si>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</si>
  <si>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</si>
  <si>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</si>
  <si>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</si>
  <si>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</si>
  <si>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</si>
  <si>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</si>
  <si>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</si>
  <si>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</si>
  <si>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</si>
  <si>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</si>
  <si>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</si>
  <si>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</si>
  <si>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</si>
  <si>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</si>
  <si>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</si>
  <si>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</si>
  <si>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</si>
  <si>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</si>
  <si>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</si>
  <si>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</si>
  <si>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</si>
  <si>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</si>
  <si>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</si>
  <si>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</si>
  <si>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</si>
  <si>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</si>
  <si>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</si>
  <si>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</si>
  <si>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</si>
  <si>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</si>
  <si>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</si>
  <si>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</si>
  <si>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</si>
  <si>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</si>
  <si>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</si>
  <si>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</si>
  <si>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</si>
  <si>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</si>
  <si>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</si>
  <si>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</si>
  <si>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</si>
  <si>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</si>
  <si>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</si>
  <si>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</si>
  <si>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</si>
  <si>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</si>
  <si>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</si>
  <si>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</si>
  <si>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</si>
  <si>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</si>
  <si>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</si>
  <si>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</si>
  <si>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</si>
  <si>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</si>
  <si>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</si>
  <si>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</si>
  <si>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</si>
  <si>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</si>
  <si>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</si>
  <si>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</si>
  <si>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</si>
  <si>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</si>
  <si>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</si>
  <si>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</si>
  <si>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</si>
  <si>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</si>
  <si>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</si>
  <si>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</si>
  <si>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</si>
  <si>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</si>
  <si>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2022 год 
</t>
  </si>
  <si>
    <t xml:space="preserve"> Сведения о ходе исполнения  бюджета города Ачинска на 01.06.2022 года</t>
  </si>
  <si>
    <t>обеспечение проведения выборов и референдумов</t>
  </si>
  <si>
    <t xml:space="preserve">      водное хозяйство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</si>
</sst>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2"/>
  <sheetViews>
    <sheetView tabSelected="1" view="pageBreakPreview" zoomScaleSheetLayoutView="100" zoomScalePageLayoutView="0" workbookViewId="0" topLeftCell="A53">
      <selection activeCell="D31" sqref="D31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92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91</v>
      </c>
      <c r="C5" s="54" t="s">
        <v>87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58</v>
      </c>
      <c r="B9" s="34">
        <f>B10+B26+B27+B28+B29</f>
        <v>4614396</v>
      </c>
      <c r="C9" s="34">
        <f>C10+C26+C27+C28+C29</f>
        <v>1690156</v>
      </c>
      <c r="D9" s="27">
        <f>C9/B9*100</f>
        <v>36.62789236121044</v>
      </c>
    </row>
    <row r="10" spans="1:4" s="2" customFormat="1" ht="18" customHeight="1">
      <c r="A10" s="23" t="s">
        <v>11</v>
      </c>
      <c r="B10" s="35">
        <f>B11+B12+B13+B14+B15+B16+B17+B18+B19+B20+B21+B22+B23+B24+B25</f>
        <v>1322109</v>
      </c>
      <c r="C10" s="35">
        <f>C11+C12+C13+C14+C15+C16+C17+C18+C19+C20+C21+C22+C23+C24+C25</f>
        <v>501116</v>
      </c>
      <c r="D10" s="21">
        <f aca="true" t="shared" si="0" ref="D10:D79">C10/B10*100</f>
        <v>37.902775035946355</v>
      </c>
    </row>
    <row r="11" spans="1:4" ht="17.25" customHeight="1">
      <c r="A11" s="11" t="s">
        <v>60</v>
      </c>
      <c r="B11" s="35">
        <v>46088</v>
      </c>
      <c r="C11" s="43">
        <v>17394</v>
      </c>
      <c r="D11" s="21">
        <f t="shared" si="0"/>
        <v>37.74084360354105</v>
      </c>
    </row>
    <row r="12" spans="1:4" ht="16.5" customHeight="1">
      <c r="A12" s="12" t="s">
        <v>61</v>
      </c>
      <c r="B12" s="35">
        <v>705213</v>
      </c>
      <c r="C12" s="43">
        <v>241420</v>
      </c>
      <c r="D12" s="21">
        <f t="shared" si="0"/>
        <v>34.23362870508627</v>
      </c>
    </row>
    <row r="13" spans="1:4" ht="53.25" customHeight="1">
      <c r="A13" s="12" t="s">
        <v>62</v>
      </c>
      <c r="B13" s="35">
        <v>53327</v>
      </c>
      <c r="C13" s="43">
        <v>23827</v>
      </c>
      <c r="D13" s="21">
        <f t="shared" si="0"/>
        <v>44.68093086053969</v>
      </c>
    </row>
    <row r="14" spans="1:4" ht="17.25" customHeight="1">
      <c r="A14" s="12" t="s">
        <v>63</v>
      </c>
      <c r="B14" s="35">
        <v>174251</v>
      </c>
      <c r="C14" s="43">
        <v>78311</v>
      </c>
      <c r="D14" s="21">
        <f t="shared" si="0"/>
        <v>44.94149244480663</v>
      </c>
    </row>
    <row r="15" spans="1:4" ht="18" customHeight="1">
      <c r="A15" s="12" t="s">
        <v>64</v>
      </c>
      <c r="B15" s="35">
        <v>34587</v>
      </c>
      <c r="C15" s="43">
        <v>4154</v>
      </c>
      <c r="D15" s="21">
        <f t="shared" si="0"/>
        <v>12.010292884609825</v>
      </c>
    </row>
    <row r="16" spans="1:4" ht="16.5" customHeight="1">
      <c r="A16" s="12" t="s">
        <v>65</v>
      </c>
      <c r="B16" s="35">
        <v>51101</v>
      </c>
      <c r="C16" s="43">
        <v>18264</v>
      </c>
      <c r="D16" s="21">
        <f t="shared" si="0"/>
        <v>35.740983542396435</v>
      </c>
    </row>
    <row r="17" spans="1:4" ht="17.25" customHeight="1">
      <c r="A17" s="12" t="s">
        <v>66</v>
      </c>
      <c r="B17" s="35">
        <v>24866</v>
      </c>
      <c r="C17" s="43">
        <v>10022</v>
      </c>
      <c r="D17" s="21">
        <f t="shared" si="0"/>
        <v>40.304029598648754</v>
      </c>
    </row>
    <row r="18" spans="1:4" ht="49.5" customHeight="1">
      <c r="A18" s="10" t="s">
        <v>67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68</v>
      </c>
      <c r="B19" s="35">
        <v>111555</v>
      </c>
      <c r="C19" s="43">
        <v>45518</v>
      </c>
      <c r="D19" s="21">
        <f t="shared" si="0"/>
        <v>40.803191250952445</v>
      </c>
    </row>
    <row r="20" spans="1:4" ht="30.75" customHeight="1">
      <c r="A20" s="12" t="s">
        <v>69</v>
      </c>
      <c r="B20" s="35">
        <v>67578</v>
      </c>
      <c r="C20" s="43">
        <v>25157</v>
      </c>
      <c r="D20" s="21">
        <f t="shared" si="0"/>
        <v>37.22661221107461</v>
      </c>
    </row>
    <row r="21" spans="1:4" ht="33" customHeight="1">
      <c r="A21" s="12" t="s">
        <v>70</v>
      </c>
      <c r="B21" s="35">
        <v>32411</v>
      </c>
      <c r="C21" s="43">
        <v>22187</v>
      </c>
      <c r="D21" s="21">
        <f t="shared" si="0"/>
        <v>68.4551541143439</v>
      </c>
    </row>
    <row r="22" spans="1:4" ht="32.25" customHeight="1">
      <c r="A22" s="12" t="s">
        <v>71</v>
      </c>
      <c r="B22" s="35">
        <v>16106</v>
      </c>
      <c r="C22" s="43">
        <v>11601</v>
      </c>
      <c r="D22" s="21">
        <f t="shared" si="0"/>
        <v>72.02905749410158</v>
      </c>
    </row>
    <row r="23" spans="1:4" ht="18.75" customHeight="1">
      <c r="A23" s="12" t="s">
        <v>72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73</v>
      </c>
      <c r="B24" s="35">
        <v>5025</v>
      </c>
      <c r="C24" s="43">
        <v>3246</v>
      </c>
      <c r="D24" s="21">
        <f t="shared" si="0"/>
        <v>64.59701492537313</v>
      </c>
    </row>
    <row r="25" spans="1:4" ht="17.25" customHeight="1">
      <c r="A25" s="12" t="s">
        <v>74</v>
      </c>
      <c r="B25" s="35">
        <v>0</v>
      </c>
      <c r="C25" s="43">
        <v>15</v>
      </c>
      <c r="D25" s="21">
        <v>0</v>
      </c>
    </row>
    <row r="26" spans="1:4" ht="31.5" customHeight="1">
      <c r="A26" s="24" t="s">
        <v>8</v>
      </c>
      <c r="B26" s="43">
        <v>3265388</v>
      </c>
      <c r="C26" s="44">
        <v>1167484</v>
      </c>
      <c r="D26" s="21">
        <f t="shared" si="0"/>
        <v>35.75330098597777</v>
      </c>
    </row>
    <row r="27" spans="1:4" ht="47.25" customHeight="1">
      <c r="A27" s="25" t="s">
        <v>86</v>
      </c>
      <c r="B27" s="43">
        <v>28110</v>
      </c>
      <c r="C27" s="43">
        <v>28689</v>
      </c>
      <c r="D27" s="21">
        <f t="shared" si="0"/>
        <v>102.059765208111</v>
      </c>
    </row>
    <row r="28" spans="1:4" ht="94.5" customHeight="1">
      <c r="A28" s="25" t="s">
        <v>75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76</v>
      </c>
      <c r="B29" s="37">
        <v>-1211</v>
      </c>
      <c r="C29" s="36">
        <v>-7133</v>
      </c>
      <c r="D29" s="21">
        <f t="shared" si="0"/>
        <v>589.0173410404624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59</v>
      </c>
      <c r="B31" s="38">
        <f>B32+B42+B47+B53+B62+B68+B71+B76+B81+B84+B86+B60</f>
        <v>4789803</v>
      </c>
      <c r="C31" s="38">
        <f>C32+C42+C47+C53+C62+C68+C71+C76+C81+C84+C86+C60</f>
        <v>1491644</v>
      </c>
      <c r="D31" s="28">
        <f>C31/B31*100</f>
        <v>31.14207411035485</v>
      </c>
    </row>
    <row r="32" spans="1:4" ht="16.5" customHeight="1">
      <c r="A32" s="14" t="s">
        <v>1</v>
      </c>
      <c r="B32" s="39">
        <f>B33+B34+B35+B37+B38+B40+B41+B39</f>
        <v>267388</v>
      </c>
      <c r="C32" s="39">
        <f>C33+C34+C35+C37+C38+C40+C41+C39</f>
        <v>79179</v>
      </c>
      <c r="D32" s="49">
        <f>C32/B32*100</f>
        <v>29.612024473798375</v>
      </c>
    </row>
    <row r="33" spans="1:4" ht="61.5" customHeight="1">
      <c r="A33" s="15" t="s">
        <v>18</v>
      </c>
      <c r="B33" s="35">
        <v>2500</v>
      </c>
      <c r="C33" s="37">
        <v>559</v>
      </c>
      <c r="D33" s="21">
        <f t="shared" si="0"/>
        <v>22.36</v>
      </c>
    </row>
    <row r="34" spans="1:4" ht="77.25" customHeight="1">
      <c r="A34" s="15" t="s">
        <v>19</v>
      </c>
      <c r="B34" s="35">
        <v>15384</v>
      </c>
      <c r="C34" s="37">
        <v>5130</v>
      </c>
      <c r="D34" s="21">
        <f t="shared" si="0"/>
        <v>33.34633385335413</v>
      </c>
    </row>
    <row r="35" spans="1:4" ht="96.75" customHeight="1">
      <c r="A35" s="15" t="s">
        <v>20</v>
      </c>
      <c r="B35" s="37">
        <v>125950</v>
      </c>
      <c r="C35" s="37">
        <v>39029</v>
      </c>
      <c r="D35" s="21">
        <f>C35/B35*100</f>
        <v>30.987693529178244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404</v>
      </c>
      <c r="C37" s="37">
        <v>404</v>
      </c>
      <c r="D37" s="21">
        <f>C37/B37*100</f>
        <v>100</v>
      </c>
    </row>
    <row r="38" spans="1:4" ht="66.75" customHeight="1">
      <c r="A38" s="15" t="s">
        <v>22</v>
      </c>
      <c r="B38" s="35">
        <v>22395</v>
      </c>
      <c r="C38" s="37">
        <v>6737</v>
      </c>
      <c r="D38" s="21">
        <f t="shared" si="0"/>
        <v>30.082607724938605</v>
      </c>
    </row>
    <row r="39" spans="1:4" ht="33" customHeight="1">
      <c r="A39" s="15" t="s">
        <v>93</v>
      </c>
      <c r="B39" s="35">
        <v>2063</v>
      </c>
      <c r="C39" s="37">
        <v>0</v>
      </c>
      <c r="D39" s="21">
        <f t="shared" si="0"/>
        <v>0</v>
      </c>
    </row>
    <row r="40" spans="1:4" ht="15" customHeight="1">
      <c r="A40" s="15" t="s">
        <v>23</v>
      </c>
      <c r="B40" s="35">
        <v>3183</v>
      </c>
      <c r="C40" s="37">
        <v>0</v>
      </c>
      <c r="D40" s="21">
        <f>C40/B40*100</f>
        <v>0</v>
      </c>
    </row>
    <row r="41" spans="1:4" ht="16.5" customHeight="1">
      <c r="A41" s="15" t="s">
        <v>24</v>
      </c>
      <c r="B41" s="35">
        <v>95509</v>
      </c>
      <c r="C41" s="37">
        <v>27320</v>
      </c>
      <c r="D41" s="21">
        <f t="shared" si="0"/>
        <v>28.604634118250637</v>
      </c>
    </row>
    <row r="42" spans="1:4" ht="34.5" customHeight="1">
      <c r="A42" s="14" t="s">
        <v>2</v>
      </c>
      <c r="B42" s="35">
        <f>B44+B46</f>
        <v>32381</v>
      </c>
      <c r="C42" s="35">
        <f>C44+C46</f>
        <v>9977</v>
      </c>
      <c r="D42" s="21">
        <f t="shared" si="0"/>
        <v>30.811278218708505</v>
      </c>
    </row>
    <row r="43" spans="1:4" ht="15.75" customHeight="1" hidden="1">
      <c r="A43" s="15" t="s">
        <v>25</v>
      </c>
      <c r="B43" s="35">
        <v>0</v>
      </c>
      <c r="C43" s="37">
        <v>0</v>
      </c>
      <c r="D43" s="21">
        <v>0</v>
      </c>
    </row>
    <row r="44" spans="1:4" ht="63" customHeight="1">
      <c r="A44" s="15" t="s">
        <v>26</v>
      </c>
      <c r="B44" s="35">
        <v>28855</v>
      </c>
      <c r="C44" s="37">
        <v>9912</v>
      </c>
      <c r="D44" s="21">
        <f>C44/B44*100</f>
        <v>34.35106567319355</v>
      </c>
    </row>
    <row r="45" spans="1:4" ht="18" customHeight="1" hidden="1">
      <c r="A45" s="15" t="s">
        <v>27</v>
      </c>
      <c r="B45" s="35">
        <v>0</v>
      </c>
      <c r="C45" s="37">
        <v>0</v>
      </c>
      <c r="D45" s="21" t="e">
        <f t="shared" si="0"/>
        <v>#DIV/0!</v>
      </c>
    </row>
    <row r="46" spans="1:4" ht="18" customHeight="1">
      <c r="A46" s="45" t="s">
        <v>89</v>
      </c>
      <c r="B46" s="35">
        <v>3526</v>
      </c>
      <c r="C46" s="37">
        <v>65</v>
      </c>
      <c r="D46" s="21">
        <f t="shared" si="0"/>
        <v>1.84344866704481</v>
      </c>
    </row>
    <row r="47" spans="1:4" ht="15.75">
      <c r="A47" s="14" t="s">
        <v>28</v>
      </c>
      <c r="B47" s="37">
        <f>B50+B51+B52+B49</f>
        <v>401157</v>
      </c>
      <c r="C47" s="37">
        <f>C50+C51+C52+C49</f>
        <v>75707</v>
      </c>
      <c r="D47" s="21">
        <f t="shared" si="0"/>
        <v>18.872162270632195</v>
      </c>
    </row>
    <row r="48" spans="1:4" ht="15.75" hidden="1">
      <c r="A48" s="18" t="s">
        <v>57</v>
      </c>
      <c r="B48" s="35">
        <v>0</v>
      </c>
      <c r="C48" s="37">
        <v>0</v>
      </c>
      <c r="D48" s="21" t="e">
        <f t="shared" si="0"/>
        <v>#DIV/0!</v>
      </c>
    </row>
    <row r="49" spans="1:4" ht="15.75">
      <c r="A49" s="18" t="s">
        <v>94</v>
      </c>
      <c r="B49" s="35">
        <v>130</v>
      </c>
      <c r="C49" s="37">
        <v>0</v>
      </c>
      <c r="D49" s="21">
        <f t="shared" si="0"/>
        <v>0</v>
      </c>
    </row>
    <row r="50" spans="1:4" ht="16.5" customHeight="1">
      <c r="A50" s="15" t="s">
        <v>29</v>
      </c>
      <c r="B50" s="35">
        <v>108428</v>
      </c>
      <c r="C50" s="37">
        <v>36557</v>
      </c>
      <c r="D50" s="21">
        <f>C50/B50*100</f>
        <v>33.715460951045856</v>
      </c>
    </row>
    <row r="51" spans="1:4" ht="18" customHeight="1">
      <c r="A51" s="15" t="s">
        <v>30</v>
      </c>
      <c r="B51" s="35">
        <v>290173</v>
      </c>
      <c r="C51" s="37">
        <v>37320</v>
      </c>
      <c r="D51" s="21">
        <f>C51/B51*100</f>
        <v>12.861293090673495</v>
      </c>
    </row>
    <row r="52" spans="1:4" ht="30" customHeight="1">
      <c r="A52" s="15" t="s">
        <v>31</v>
      </c>
      <c r="B52" s="35">
        <v>2426</v>
      </c>
      <c r="C52" s="37">
        <v>1830</v>
      </c>
      <c r="D52" s="21">
        <f>C52/B52*100</f>
        <v>75.4328112118714</v>
      </c>
    </row>
    <row r="53" spans="1:4" ht="16.5" customHeight="1">
      <c r="A53" s="14" t="s">
        <v>3</v>
      </c>
      <c r="B53" s="35">
        <f>B54+B55+B56+B57</f>
        <v>910779</v>
      </c>
      <c r="C53" s="35">
        <f>C54+C55+C56+C57</f>
        <v>92080</v>
      </c>
      <c r="D53" s="21">
        <f t="shared" si="0"/>
        <v>10.110026691436671</v>
      </c>
    </row>
    <row r="54" spans="1:4" ht="15.75">
      <c r="A54" s="15" t="s">
        <v>32</v>
      </c>
      <c r="B54" s="35">
        <v>549202</v>
      </c>
      <c r="C54" s="37">
        <v>48072</v>
      </c>
      <c r="D54" s="21">
        <f>C54/B54*100</f>
        <v>8.753063535821063</v>
      </c>
    </row>
    <row r="55" spans="1:4" ht="15.75">
      <c r="A55" s="15" t="s">
        <v>33</v>
      </c>
      <c r="B55" s="35">
        <v>39632</v>
      </c>
      <c r="C55" s="37">
        <v>6510</v>
      </c>
      <c r="D55" s="21">
        <f>C55/B55*100</f>
        <v>16.42612030682277</v>
      </c>
    </row>
    <row r="56" spans="1:4" ht="15.75">
      <c r="A56" s="15" t="s">
        <v>34</v>
      </c>
      <c r="B56" s="35">
        <v>296945</v>
      </c>
      <c r="C56" s="37">
        <v>29466</v>
      </c>
      <c r="D56" s="21">
        <f t="shared" si="0"/>
        <v>9.92304972301268</v>
      </c>
    </row>
    <row r="57" spans="1:4" ht="30.75" customHeight="1">
      <c r="A57" s="15" t="s">
        <v>35</v>
      </c>
      <c r="B57" s="35">
        <v>25000</v>
      </c>
      <c r="C57" s="37">
        <v>8032</v>
      </c>
      <c r="D57" s="21">
        <f t="shared" si="0"/>
        <v>32.128</v>
      </c>
    </row>
    <row r="58" spans="1:4" ht="15.75" customHeight="1" hidden="1">
      <c r="A58" s="14" t="s">
        <v>16</v>
      </c>
      <c r="B58" s="35">
        <v>0</v>
      </c>
      <c r="C58" s="37">
        <v>0</v>
      </c>
      <c r="D58" s="21" t="e">
        <f t="shared" si="0"/>
        <v>#DIV/0!</v>
      </c>
    </row>
    <row r="59" spans="1:4" ht="30.75" customHeight="1" hidden="1">
      <c r="A59" s="15" t="s">
        <v>36</v>
      </c>
      <c r="B59" s="35">
        <v>0</v>
      </c>
      <c r="C59" s="37">
        <v>0</v>
      </c>
      <c r="D59" s="21" t="e">
        <f t="shared" si="0"/>
        <v>#DIV/0!</v>
      </c>
    </row>
    <row r="60" spans="1:4" ht="17.25" customHeight="1">
      <c r="A60" s="46" t="s">
        <v>90</v>
      </c>
      <c r="B60" s="35">
        <f>B61</f>
        <v>2047</v>
      </c>
      <c r="C60" s="35">
        <f>C61</f>
        <v>1115</v>
      </c>
      <c r="D60" s="21">
        <f t="shared" si="0"/>
        <v>54.46995603321935</v>
      </c>
    </row>
    <row r="61" spans="1:4" ht="30.75" customHeight="1">
      <c r="A61" s="15" t="s">
        <v>36</v>
      </c>
      <c r="B61" s="35">
        <v>2047</v>
      </c>
      <c r="C61" s="37">
        <v>1115</v>
      </c>
      <c r="D61" s="21">
        <f t="shared" si="0"/>
        <v>54.46995603321935</v>
      </c>
    </row>
    <row r="62" spans="1:4" ht="15.75">
      <c r="A62" s="14" t="s">
        <v>4</v>
      </c>
      <c r="B62" s="35">
        <f>B63+B64+B66+B67+B65</f>
        <v>2479918</v>
      </c>
      <c r="C62" s="35">
        <f>C63+C64+C66+C67+C65</f>
        <v>1019434</v>
      </c>
      <c r="D62" s="21">
        <f t="shared" si="0"/>
        <v>41.10756887929359</v>
      </c>
    </row>
    <row r="63" spans="1:4" ht="15.75">
      <c r="A63" s="15" t="s">
        <v>37</v>
      </c>
      <c r="B63" s="35">
        <v>1088641</v>
      </c>
      <c r="C63" s="37">
        <v>466563</v>
      </c>
      <c r="D63" s="21">
        <f t="shared" si="0"/>
        <v>42.857379062519236</v>
      </c>
    </row>
    <row r="64" spans="1:4" ht="15.75">
      <c r="A64" s="15" t="s">
        <v>38</v>
      </c>
      <c r="B64" s="35">
        <v>923840</v>
      </c>
      <c r="C64" s="37">
        <v>364307</v>
      </c>
      <c r="D64" s="21">
        <f t="shared" si="0"/>
        <v>39.433992899203325</v>
      </c>
    </row>
    <row r="65" spans="1:4" ht="15.75">
      <c r="A65" s="15" t="s">
        <v>88</v>
      </c>
      <c r="B65" s="35">
        <v>189442</v>
      </c>
      <c r="C65" s="37">
        <v>102167</v>
      </c>
      <c r="D65" s="21">
        <f t="shared" si="0"/>
        <v>53.930490598705674</v>
      </c>
    </row>
    <row r="66" spans="1:4" ht="29.25" customHeight="1">
      <c r="A66" s="15" t="s">
        <v>39</v>
      </c>
      <c r="B66" s="35">
        <v>71291</v>
      </c>
      <c r="C66" s="37">
        <v>12878</v>
      </c>
      <c r="D66" s="21">
        <f t="shared" si="0"/>
        <v>18.063991247141995</v>
      </c>
    </row>
    <row r="67" spans="1:4" ht="15" customHeight="1">
      <c r="A67" s="15" t="s">
        <v>40</v>
      </c>
      <c r="B67" s="35">
        <v>206704</v>
      </c>
      <c r="C67" s="37">
        <v>73519</v>
      </c>
      <c r="D67" s="21">
        <f t="shared" si="0"/>
        <v>35.567284619552595</v>
      </c>
    </row>
    <row r="68" spans="1:4" ht="18" customHeight="1">
      <c r="A68" s="14" t="s">
        <v>12</v>
      </c>
      <c r="B68" s="35">
        <f>B69+B70</f>
        <v>152625</v>
      </c>
      <c r="C68" s="35">
        <f>C69+C70</f>
        <v>53629</v>
      </c>
      <c r="D68" s="21">
        <f t="shared" si="0"/>
        <v>35.13775593775594</v>
      </c>
    </row>
    <row r="69" spans="1:4" ht="17.25" customHeight="1">
      <c r="A69" s="15" t="s">
        <v>41</v>
      </c>
      <c r="B69" s="35">
        <v>118686</v>
      </c>
      <c r="C69" s="37">
        <v>41713</v>
      </c>
      <c r="D69" s="21">
        <f t="shared" si="0"/>
        <v>35.145678513051244</v>
      </c>
    </row>
    <row r="70" spans="1:4" ht="17.25" customHeight="1">
      <c r="A70" s="15" t="s">
        <v>42</v>
      </c>
      <c r="B70" s="35">
        <v>33939</v>
      </c>
      <c r="C70" s="37">
        <v>11916</v>
      </c>
      <c r="D70" s="21">
        <f t="shared" si="0"/>
        <v>35.11005038451339</v>
      </c>
    </row>
    <row r="71" spans="1:4" ht="16.5" customHeight="1">
      <c r="A71" s="14" t="s">
        <v>13</v>
      </c>
      <c r="B71" s="35">
        <f>B75</f>
        <v>205</v>
      </c>
      <c r="C71" s="35">
        <f>C75</f>
        <v>0</v>
      </c>
      <c r="D71" s="21">
        <f t="shared" si="0"/>
        <v>0</v>
      </c>
    </row>
    <row r="72" spans="1:4" ht="17.25" customHeight="1" hidden="1">
      <c r="A72" s="15" t="s">
        <v>43</v>
      </c>
      <c r="B72" s="35">
        <v>0</v>
      </c>
      <c r="C72" s="37">
        <v>0</v>
      </c>
      <c r="D72" s="21">
        <v>0</v>
      </c>
    </row>
    <row r="73" spans="1:4" ht="16.5" customHeight="1" hidden="1">
      <c r="A73" s="15" t="s">
        <v>44</v>
      </c>
      <c r="B73" s="35">
        <v>0</v>
      </c>
      <c r="C73" s="37">
        <v>0</v>
      </c>
      <c r="D73" s="21">
        <v>0</v>
      </c>
    </row>
    <row r="74" spans="1:4" ht="16.5" customHeight="1" hidden="1">
      <c r="A74" s="15" t="s">
        <v>45</v>
      </c>
      <c r="B74" s="35">
        <v>0</v>
      </c>
      <c r="C74" s="37">
        <v>0</v>
      </c>
      <c r="D74" s="21">
        <v>0</v>
      </c>
    </row>
    <row r="75" spans="1:4" ht="33" customHeight="1">
      <c r="A75" s="15" t="s">
        <v>46</v>
      </c>
      <c r="B75" s="35">
        <v>205</v>
      </c>
      <c r="C75" s="37">
        <v>0</v>
      </c>
      <c r="D75" s="21">
        <f t="shared" si="0"/>
        <v>0</v>
      </c>
    </row>
    <row r="76" spans="1:4" ht="15.75">
      <c r="A76" s="16" t="s">
        <v>6</v>
      </c>
      <c r="B76" s="37">
        <f>B77+B78+B79+B80</f>
        <v>297963</v>
      </c>
      <c r="C76" s="37">
        <f>C77+C78+C79+C80</f>
        <v>76297</v>
      </c>
      <c r="D76" s="21">
        <f t="shared" si="0"/>
        <v>25.60619942744569</v>
      </c>
    </row>
    <row r="77" spans="1:4" ht="15.75">
      <c r="A77" s="15" t="s">
        <v>47</v>
      </c>
      <c r="B77" s="35">
        <v>5065</v>
      </c>
      <c r="C77" s="37">
        <v>1966</v>
      </c>
      <c r="D77" s="21">
        <f t="shared" si="0"/>
        <v>38.81539980256664</v>
      </c>
    </row>
    <row r="78" spans="1:4" ht="20.25" customHeight="1">
      <c r="A78" s="15" t="s">
        <v>48</v>
      </c>
      <c r="B78" s="35">
        <v>287454</v>
      </c>
      <c r="C78" s="37">
        <v>73398</v>
      </c>
      <c r="D78" s="21">
        <f t="shared" si="0"/>
        <v>25.53382454236156</v>
      </c>
    </row>
    <row r="79" spans="1:4" ht="15.75">
      <c r="A79" s="15" t="s">
        <v>49</v>
      </c>
      <c r="B79" s="35">
        <v>4551</v>
      </c>
      <c r="C79" s="37">
        <v>674</v>
      </c>
      <c r="D79" s="21">
        <f t="shared" si="0"/>
        <v>14.809931883102614</v>
      </c>
    </row>
    <row r="80" spans="1:4" ht="31.5">
      <c r="A80" s="15" t="s">
        <v>50</v>
      </c>
      <c r="B80" s="35">
        <v>893</v>
      </c>
      <c r="C80" s="37">
        <v>259</v>
      </c>
      <c r="D80" s="21">
        <f aca="true" t="shared" si="1" ref="D80:D99">C80/B80*100</f>
        <v>29.003359462486</v>
      </c>
    </row>
    <row r="81" spans="1:4" ht="15.75">
      <c r="A81" s="14" t="s">
        <v>5</v>
      </c>
      <c r="B81" s="35">
        <f>B82+B83</f>
        <v>218406</v>
      </c>
      <c r="C81" s="35">
        <f>C82+C83</f>
        <v>76893</v>
      </c>
      <c r="D81" s="21">
        <f t="shared" si="1"/>
        <v>35.20645037224252</v>
      </c>
    </row>
    <row r="82" spans="1:4" ht="15.75">
      <c r="A82" s="17" t="s">
        <v>51</v>
      </c>
      <c r="B82" s="35">
        <v>215952</v>
      </c>
      <c r="C82" s="37">
        <v>75042</v>
      </c>
      <c r="D82" s="21">
        <f t="shared" si="1"/>
        <v>34.74938875305624</v>
      </c>
    </row>
    <row r="83" spans="1:4" ht="15.75">
      <c r="A83" s="15" t="s">
        <v>52</v>
      </c>
      <c r="B83" s="35">
        <v>2454</v>
      </c>
      <c r="C83" s="37">
        <v>1851</v>
      </c>
      <c r="D83" s="21">
        <f t="shared" si="1"/>
        <v>75.42787286063569</v>
      </c>
    </row>
    <row r="84" spans="1:4" ht="15.75">
      <c r="A84" s="14" t="s">
        <v>14</v>
      </c>
      <c r="B84" s="35">
        <f>B85</f>
        <v>8308</v>
      </c>
      <c r="C84" s="35">
        <f>C85</f>
        <v>3462</v>
      </c>
      <c r="D84" s="21">
        <f t="shared" si="1"/>
        <v>41.670678863745785</v>
      </c>
    </row>
    <row r="85" spans="1:4" ht="18" customHeight="1">
      <c r="A85" s="15" t="s">
        <v>53</v>
      </c>
      <c r="B85" s="35">
        <v>8308</v>
      </c>
      <c r="C85" s="37">
        <v>3462</v>
      </c>
      <c r="D85" s="21">
        <f t="shared" si="1"/>
        <v>41.670678863745785</v>
      </c>
    </row>
    <row r="86" spans="1:4" ht="31.5" customHeight="1">
      <c r="A86" s="14" t="s">
        <v>15</v>
      </c>
      <c r="B86" s="35">
        <f>B87</f>
        <v>18626</v>
      </c>
      <c r="C86" s="35">
        <f>C87</f>
        <v>3871</v>
      </c>
      <c r="D86" s="21">
        <f t="shared" si="1"/>
        <v>20.782776763663698</v>
      </c>
    </row>
    <row r="87" spans="1:4" ht="30" customHeight="1">
      <c r="A87" s="14" t="s">
        <v>54</v>
      </c>
      <c r="B87" s="35">
        <v>18626</v>
      </c>
      <c r="C87" s="37">
        <v>3871</v>
      </c>
      <c r="D87" s="21">
        <f>C87/B87*100</f>
        <v>20.782776763663698</v>
      </c>
    </row>
    <row r="88" spans="1:4" ht="18" customHeight="1">
      <c r="A88" s="22" t="s">
        <v>7</v>
      </c>
      <c r="B88" s="40">
        <f>B9-B31</f>
        <v>-175407</v>
      </c>
      <c r="C88" s="40">
        <f>C9-C31</f>
        <v>198512</v>
      </c>
      <c r="D88" s="47">
        <f>C88/B88*100</f>
        <v>-113.17222231723933</v>
      </c>
    </row>
    <row r="89" spans="1:4" ht="34.5" customHeight="1">
      <c r="A89" s="29" t="s">
        <v>56</v>
      </c>
      <c r="B89" s="40">
        <f>B90+B93+B97+B96</f>
        <v>175407</v>
      </c>
      <c r="C89" s="40">
        <f>C90+C93+C97+C96</f>
        <v>-198512</v>
      </c>
      <c r="D89" s="47">
        <f>C89/B89*100</f>
        <v>-113.17222231723933</v>
      </c>
    </row>
    <row r="90" spans="1:4" ht="33" customHeight="1">
      <c r="A90" s="18" t="s">
        <v>77</v>
      </c>
      <c r="B90" s="41">
        <f>B91+B92</f>
        <v>101313</v>
      </c>
      <c r="C90" s="41">
        <f>C91+C92</f>
        <v>-166896</v>
      </c>
      <c r="D90" s="48">
        <f>C90/B90*100</f>
        <v>-164.73305498800747</v>
      </c>
    </row>
    <row r="91" spans="1:4" ht="48.75" customHeight="1">
      <c r="A91" s="19" t="s">
        <v>78</v>
      </c>
      <c r="B91" s="41">
        <v>345615</v>
      </c>
      <c r="C91" s="42">
        <v>0</v>
      </c>
      <c r="D91" s="21">
        <f t="shared" si="1"/>
        <v>0</v>
      </c>
    </row>
    <row r="92" spans="1:4" ht="46.5" customHeight="1">
      <c r="A92" s="19" t="s">
        <v>79</v>
      </c>
      <c r="B92" s="41">
        <v>-244302</v>
      </c>
      <c r="C92" s="42">
        <v>-166896</v>
      </c>
      <c r="D92" s="21">
        <f t="shared" si="1"/>
        <v>68.31544563695753</v>
      </c>
    </row>
    <row r="93" spans="1:4" ht="33" customHeight="1">
      <c r="A93" s="10" t="s">
        <v>80</v>
      </c>
      <c r="B93" s="42">
        <f>B94+B95</f>
        <v>0</v>
      </c>
      <c r="C93" s="42">
        <f>C94-C95</f>
        <v>156100</v>
      </c>
      <c r="D93" s="21">
        <v>0</v>
      </c>
    </row>
    <row r="94" spans="1:4" ht="65.25" customHeight="1">
      <c r="A94" s="19" t="s">
        <v>55</v>
      </c>
      <c r="B94" s="42">
        <v>156100</v>
      </c>
      <c r="C94" s="42">
        <v>156100</v>
      </c>
      <c r="D94" s="21">
        <f t="shared" si="1"/>
        <v>100</v>
      </c>
    </row>
    <row r="95" spans="1:4" ht="62.25" customHeight="1">
      <c r="A95" s="19" t="s">
        <v>81</v>
      </c>
      <c r="B95" s="42">
        <v>-156100</v>
      </c>
      <c r="C95" s="42">
        <v>0</v>
      </c>
      <c r="D95" s="21">
        <f>C95/B95*100</f>
        <v>0</v>
      </c>
    </row>
    <row r="96" spans="1:4" ht="18" customHeight="1">
      <c r="A96" s="19" t="s">
        <v>82</v>
      </c>
      <c r="B96" s="42">
        <v>0</v>
      </c>
      <c r="C96" s="42">
        <v>200158</v>
      </c>
      <c r="D96" s="21">
        <v>0</v>
      </c>
    </row>
    <row r="97" spans="1:4" ht="33" customHeight="1">
      <c r="A97" s="10" t="s">
        <v>83</v>
      </c>
      <c r="B97" s="37">
        <f>B98+B99</f>
        <v>74094</v>
      </c>
      <c r="C97" s="37">
        <f>C98+C99</f>
        <v>-387874</v>
      </c>
      <c r="D97" s="21">
        <f>C97/B97*100</f>
        <v>-523.4890814370934</v>
      </c>
    </row>
    <row r="98" spans="1:4" ht="18" customHeight="1">
      <c r="A98" s="10" t="s">
        <v>84</v>
      </c>
      <c r="B98" s="37">
        <v>-4961779</v>
      </c>
      <c r="C98" s="37">
        <v>-2659763</v>
      </c>
      <c r="D98" s="21">
        <f>C98/B98*100</f>
        <v>53.60502755161002</v>
      </c>
    </row>
    <row r="99" spans="1:4" ht="18" customHeight="1">
      <c r="A99" s="10" t="s">
        <v>85</v>
      </c>
      <c r="B99" s="37">
        <v>5035873</v>
      </c>
      <c r="C99" s="37">
        <v>2271889</v>
      </c>
      <c r="D99" s="21">
        <f t="shared" si="1"/>
        <v>45.11410434695235</v>
      </c>
    </row>
    <row r="100" spans="2:3" ht="12.75">
      <c r="B100" s="20"/>
      <c r="C100" s="33"/>
    </row>
    <row r="101" ht="33" customHeight="1"/>
    <row r="102" spans="3:4" ht="12.75">
      <c r="C102" s="50"/>
      <c r="D102" s="50"/>
    </row>
  </sheetData>
  <sheetProtection/>
  <mergeCells count="7">
    <mergeCell ref="C102:D102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2022-05-19T03:19:03Z</cp:lastPrinted>
  <dcterms:created xsi:type="dcterms:W3CDTF">1996-10-08T23:32:33Z</dcterms:created>
  <dcterms:modified xsi:type="dcterms:W3CDTF">2022-06-14T04:27:45Z</dcterms:modified>
  <cp:category/>
  <cp:version/>
  <cp:contentType/>
  <cp:contentStatus/>
</cp:coreProperties>
</file>